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620"/>
  </bookViews>
  <sheets>
    <sheet name="汇总报价" sheetId="9" r:id="rId1"/>
    <sheet name="别克服务SOW" sheetId="6" r:id="rId2"/>
    <sheet name="雪佛兰服务SOW" sheetId="8" r:id="rId3"/>
    <sheet name="凯迪拉克服务SOW" sheetId="7" r:id="rId4"/>
  </sheets>
  <calcPr calcId="125725"/>
</workbook>
</file>

<file path=xl/calcChain.xml><?xml version="1.0" encoding="utf-8"?>
<calcChain xmlns="http://schemas.openxmlformats.org/spreadsheetml/2006/main">
  <c r="H31" i="7"/>
  <c r="H30"/>
  <c r="H29"/>
  <c r="H28"/>
  <c r="H27"/>
  <c r="H26"/>
  <c r="H25"/>
  <c r="H24"/>
  <c r="H23"/>
  <c r="H22"/>
  <c r="H21"/>
  <c r="H20"/>
  <c r="H19"/>
  <c r="H18"/>
  <c r="H17"/>
  <c r="H16"/>
  <c r="H31" i="8"/>
  <c r="H30"/>
  <c r="H29"/>
  <c r="H28"/>
  <c r="H27"/>
  <c r="H26"/>
  <c r="H25"/>
  <c r="H24"/>
  <c r="H23"/>
  <c r="H22"/>
  <c r="H21"/>
  <c r="H20"/>
  <c r="H19"/>
  <c r="H18"/>
  <c r="H17"/>
  <c r="H16"/>
  <c r="H10"/>
  <c r="H11"/>
  <c r="H12"/>
  <c r="H13"/>
  <c r="H14"/>
  <c r="H15"/>
  <c r="H10" i="7"/>
  <c r="H11"/>
  <c r="H12"/>
  <c r="H13"/>
  <c r="H14"/>
  <c r="H15"/>
  <c r="H9" i="8"/>
  <c r="H9" i="7"/>
  <c r="H12" i="6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10"/>
  <c r="H11"/>
  <c r="H9"/>
  <c r="H32" i="8" l="1"/>
  <c r="H33" s="1"/>
  <c r="H34" s="1"/>
  <c r="D7" i="9" s="1"/>
  <c r="H32" i="7"/>
  <c r="H33" s="1"/>
  <c r="H32" i="6"/>
  <c r="H33" s="1"/>
  <c r="H34" i="7" l="1"/>
  <c r="D8" i="9" s="1"/>
  <c r="H34" i="6"/>
  <c r="D6" i="9" s="1"/>
  <c r="D9" l="1"/>
</calcChain>
</file>

<file path=xl/sharedStrings.xml><?xml version="1.0" encoding="utf-8"?>
<sst xmlns="http://schemas.openxmlformats.org/spreadsheetml/2006/main" count="382" uniqueCount="142">
  <si>
    <t>NO.</t>
  </si>
  <si>
    <t>品牌Brand</t>
    <phoneticPr fontId="3" type="noConversion"/>
  </si>
  <si>
    <t>城市City</t>
    <phoneticPr fontId="3" type="noConversion"/>
  </si>
  <si>
    <t>酒店Hotel</t>
    <phoneticPr fontId="3" type="noConversion"/>
  </si>
  <si>
    <t>人数People</t>
    <phoneticPr fontId="3" type="noConversion"/>
  </si>
  <si>
    <t>时间Time</t>
    <phoneticPr fontId="3" type="noConversion"/>
  </si>
  <si>
    <t>Unit</t>
    <phoneticPr fontId="3" type="noConversion"/>
  </si>
  <si>
    <t>展示 Display</t>
    <phoneticPr fontId="3" type="noConversion"/>
  </si>
  <si>
    <t>会议室 Meeting room</t>
    <phoneticPr fontId="3" type="noConversion"/>
  </si>
  <si>
    <t>数量No</t>
    <phoneticPr fontId="3" type="noConversion"/>
  </si>
  <si>
    <t>签到 Sign</t>
    <phoneticPr fontId="3" type="noConversion"/>
  </si>
  <si>
    <t>短信通知short message</t>
    <phoneticPr fontId="3" type="noConversion"/>
  </si>
  <si>
    <t>桌 table</t>
    <phoneticPr fontId="3" type="noConversion"/>
  </si>
  <si>
    <t>次 piece</t>
    <phoneticPr fontId="3" type="noConversion"/>
  </si>
  <si>
    <t>人 people</t>
    <phoneticPr fontId="3" type="noConversion"/>
  </si>
  <si>
    <t>天 day</t>
    <phoneticPr fontId="3" type="noConversion"/>
  </si>
  <si>
    <t>平米 m2</t>
    <phoneticPr fontId="3" type="noConversion"/>
  </si>
  <si>
    <t>不低于48平米  使用时间包含上下午会议 LED 48m2，P4高清屏</t>
    <phoneticPr fontId="3" type="noConversion"/>
  </si>
  <si>
    <t>现场服务service</t>
    <phoneticPr fontId="3" type="noConversion"/>
  </si>
  <si>
    <t>用餐Meals</t>
    <phoneticPr fontId="3" type="noConversion"/>
  </si>
  <si>
    <t>会议酒店城市踩点报告提供</t>
    <phoneticPr fontId="3" type="noConversion"/>
  </si>
  <si>
    <t>报名人员统计</t>
    <phoneticPr fontId="3" type="noConversion"/>
  </si>
  <si>
    <t>会议签到服务</t>
    <phoneticPr fontId="3" type="noConversion"/>
  </si>
  <si>
    <t>会务物料整理分发服务</t>
    <phoneticPr fontId="3" type="noConversion"/>
  </si>
  <si>
    <t>会议议程及餐券打印</t>
    <phoneticPr fontId="3" type="noConversion"/>
  </si>
  <si>
    <t>会场基础布置服务，课桌、水牌、文具摆放</t>
    <phoneticPr fontId="3" type="noConversion"/>
  </si>
  <si>
    <t>午餐以及晚餐专人引导</t>
    <phoneticPr fontId="3" type="noConversion"/>
  </si>
  <si>
    <t>GL8备用商务车一辆</t>
    <phoneticPr fontId="3" type="noConversion"/>
  </si>
  <si>
    <t>协助离店或延住</t>
    <phoneticPr fontId="3" type="noConversion"/>
  </si>
  <si>
    <t>结算清单提供</t>
    <phoneticPr fontId="3" type="noConversion"/>
  </si>
  <si>
    <t>相关物料处理</t>
    <phoneticPr fontId="3" type="noConversion"/>
  </si>
  <si>
    <t>签到台</t>
    <phoneticPr fontId="3" type="noConversion"/>
  </si>
  <si>
    <t>正面主KV，背面会议议程安排</t>
    <phoneticPr fontId="3" type="noConversion"/>
  </si>
  <si>
    <t>报名一次，D0 一次，D1 两次，共四次</t>
    <phoneticPr fontId="3" type="noConversion"/>
  </si>
  <si>
    <t>参会人员分阶段沟通</t>
    <phoneticPr fontId="3" type="noConversion"/>
  </si>
  <si>
    <t>通过合适的方式签到，确保会议及晚宴的各个流程节点有真实准确的签到数据</t>
    <phoneticPr fontId="3" type="noConversion"/>
  </si>
  <si>
    <t>提供有质感的彩色印制的餐券，重点VIP客户的会程提醒</t>
    <phoneticPr fontId="3" type="noConversion"/>
  </si>
  <si>
    <t>每人两瓶饮用水、一小包面纸、薄荷糖、笔及纸张。同时提供足够备用饮用水</t>
    <phoneticPr fontId="3" type="noConversion"/>
  </si>
  <si>
    <t>酒店搭建事宜协助</t>
    <phoneticPr fontId="3" type="noConversion"/>
  </si>
  <si>
    <t>礼仪两名，酒店服务人员两名全天含晚宴</t>
    <phoneticPr fontId="3" type="noConversion"/>
  </si>
  <si>
    <t>协助参会人员办理入住</t>
    <phoneticPr fontId="3" type="noConversion"/>
  </si>
  <si>
    <t>提供酒店专属办理入住通道，VIP 0等待办理入住</t>
    <phoneticPr fontId="3" type="noConversion"/>
  </si>
  <si>
    <t>全天</t>
    <phoneticPr fontId="3" type="noConversion"/>
  </si>
  <si>
    <t>礼仪统一裙装，酒店服务人员统一制服</t>
    <phoneticPr fontId="3" type="noConversion"/>
  </si>
  <si>
    <t>10人桌，含酒水，不低于300元人均标准，菜单有当地特色菜品，提前两天给到SGM</t>
    <phoneticPr fontId="3" type="noConversion"/>
  </si>
  <si>
    <t>现场会务人员，不少于3人</t>
    <phoneticPr fontId="3" type="noConversion"/>
  </si>
  <si>
    <t>需要提供详细交通路线图，酒店重点功能区视频或图片，会场平面图等，酒店周边设施。</t>
    <phoneticPr fontId="3" type="noConversion"/>
  </si>
  <si>
    <t>提供报名平台，可自助拼房，缴费，提供发票信息录入功能，实现入住免押金，刷身份证领房卡</t>
    <phoneticPr fontId="3" type="noConversion"/>
  </si>
  <si>
    <t>与参会人员充分沟通，协调会务及酒店入住事宜</t>
    <phoneticPr fontId="3" type="noConversion"/>
  </si>
  <si>
    <t>全力协助搭建供应商进行现场布置，协助进行音响、视频等设备测试</t>
    <phoneticPr fontId="3" type="noConversion"/>
  </si>
  <si>
    <t>会前安排专人签收会议物料，会中签到整理和分发会议物料</t>
    <phoneticPr fontId="3" type="noConversion"/>
  </si>
  <si>
    <t>自助餐有专人在餐厅门口引导，晚宴专人进行现场调控</t>
    <phoneticPr fontId="3" type="noConversion"/>
  </si>
  <si>
    <t>参会人员离店办理协助</t>
    <phoneticPr fontId="3" type="noConversion"/>
  </si>
  <si>
    <t>提供详实会务事项清单</t>
    <phoneticPr fontId="3" type="noConversion"/>
  </si>
  <si>
    <t>别克</t>
    <phoneticPr fontId="3" type="noConversion"/>
  </si>
  <si>
    <t>大连</t>
    <phoneticPr fontId="3" type="noConversion"/>
  </si>
  <si>
    <t>四星级及同等标准酒店，住宿标准双床间400-600元一间，大床房不高于600元，房价不能高于携程市场价</t>
    <phoneticPr fontId="3" type="noConversion"/>
  </si>
  <si>
    <t>270人，经销商240人，参会人员30人</t>
    <phoneticPr fontId="3" type="noConversion"/>
  </si>
  <si>
    <t>6月20-22号</t>
    <phoneticPr fontId="3" type="noConversion"/>
  </si>
  <si>
    <t>内容</t>
    <phoneticPr fontId="3" type="noConversion"/>
  </si>
  <si>
    <t>备注</t>
    <phoneticPr fontId="3" type="noConversion"/>
  </si>
  <si>
    <t>不低于150元人均标准</t>
    <phoneticPr fontId="3" type="noConversion"/>
  </si>
  <si>
    <t>不低于 500平米，会场无明显遮挡视线立柱，且有足够舞台搭建空间</t>
    <phoneticPr fontId="3" type="noConversion"/>
  </si>
  <si>
    <t>500平方米</t>
    <phoneticPr fontId="3" type="noConversion"/>
  </si>
  <si>
    <t>D1 晚宴 D1</t>
    <phoneticPr fontId="3" type="noConversion"/>
  </si>
  <si>
    <t>D1 自助午餐 D1</t>
    <phoneticPr fontId="3" type="noConversion"/>
  </si>
  <si>
    <t>易拉宝</t>
    <phoneticPr fontId="3" type="noConversion"/>
  </si>
  <si>
    <t>胸卡&amp;绳</t>
    <phoneticPr fontId="3" type="noConversion"/>
  </si>
  <si>
    <t>全员会议各节点短信通知</t>
    <phoneticPr fontId="3" type="noConversion"/>
  </si>
  <si>
    <t>LED屏幕租用</t>
    <phoneticPr fontId="3" type="noConversion"/>
  </si>
  <si>
    <t>2018延保高峰论坛会议-别克SOW</t>
    <phoneticPr fontId="3" type="noConversion"/>
  </si>
  <si>
    <t>项目经理：</t>
  </si>
  <si>
    <t>高级经理：</t>
  </si>
  <si>
    <t>单价</t>
    <phoneticPr fontId="3" type="noConversion"/>
  </si>
  <si>
    <t>总价</t>
    <phoneticPr fontId="3" type="noConversion"/>
  </si>
  <si>
    <t>天 day</t>
  </si>
  <si>
    <t>天 day</t>
    <phoneticPr fontId="3" type="noConversion"/>
  </si>
  <si>
    <t>人people</t>
    <phoneticPr fontId="3" type="noConversion"/>
  </si>
  <si>
    <t>辆piece</t>
    <phoneticPr fontId="3" type="noConversion"/>
  </si>
  <si>
    <t>张piece</t>
    <phoneticPr fontId="3" type="noConversion"/>
  </si>
  <si>
    <t>协助清点剩余会务物料，快递寄送费用</t>
    <phoneticPr fontId="3" type="noConversion"/>
  </si>
  <si>
    <t>1个总控，2个现场协同（包含餐费，交通费）</t>
    <phoneticPr fontId="3" type="noConversion"/>
  </si>
  <si>
    <t>小计</t>
    <phoneticPr fontId="3" type="noConversion"/>
  </si>
  <si>
    <t>服务费（10%）</t>
    <phoneticPr fontId="3" type="noConversion"/>
  </si>
  <si>
    <t>2018延保高峰论坛会议-凯迪拉克SOW</t>
  </si>
  <si>
    <t>品牌Brand</t>
  </si>
  <si>
    <t>凯迪拉克</t>
  </si>
  <si>
    <t>城市City</t>
  </si>
  <si>
    <t>大连</t>
  </si>
  <si>
    <t>酒店Hotel</t>
  </si>
  <si>
    <t>四星级及同等标准酒店，住宿标准双床间400-600元一间，大床房不高于600元，房价不能高于携程市场价</t>
  </si>
  <si>
    <t>人数People</t>
  </si>
  <si>
    <t>110人，经销商80人，参会人员30人</t>
  </si>
  <si>
    <t>时间Time</t>
  </si>
  <si>
    <t>6月20-22号</t>
  </si>
  <si>
    <t>内容</t>
  </si>
  <si>
    <t>数量No</t>
  </si>
  <si>
    <t>备注</t>
  </si>
  <si>
    <t>Unit</t>
  </si>
  <si>
    <t>用餐Meals</t>
  </si>
  <si>
    <t>D1 自助午餐 D1</t>
  </si>
  <si>
    <t>人 people</t>
  </si>
  <si>
    <t>次 piece</t>
  </si>
  <si>
    <t>不低于150元人均标准</t>
  </si>
  <si>
    <t>D1 晚宴 D1</t>
  </si>
  <si>
    <t>桌 table</t>
  </si>
  <si>
    <t>10人桌，含酒水，不低于300元人均标准，菜单有当地特色菜品，提前两天给到SGM</t>
  </si>
  <si>
    <t>会议室 Meeting room</t>
  </si>
  <si>
    <t>500平方米</t>
  </si>
  <si>
    <t>不低于 500平米，会场无明显遮挡视线立柱，且有足够舞台搭建空间</t>
  </si>
  <si>
    <t>展示 Display</t>
  </si>
  <si>
    <t>LED屏幕租用</t>
  </si>
  <si>
    <t>不低于48平米  使用时间包含上下午会议 LED 48m2，P4高清屏</t>
  </si>
  <si>
    <t>签到 Sign</t>
  </si>
  <si>
    <t>易拉宝</t>
  </si>
  <si>
    <t>平米 m2</t>
  </si>
  <si>
    <t>签到台</t>
  </si>
  <si>
    <t>胸卡&amp;绳</t>
  </si>
  <si>
    <t>正面主KV，背面会议议程安排</t>
  </si>
  <si>
    <t>短信通知short message</t>
  </si>
  <si>
    <t>全员会议各节点短信通知</t>
  </si>
  <si>
    <t>报名一次，D0 一次，D1 两次，共四次</t>
  </si>
  <si>
    <t>单价</t>
    <phoneticPr fontId="9" type="noConversion"/>
  </si>
  <si>
    <t>总价</t>
    <phoneticPr fontId="9" type="noConversion"/>
  </si>
  <si>
    <t>2018延保高峰论坛会议-雪佛兰SOW</t>
  </si>
  <si>
    <t>雪佛兰</t>
  </si>
  <si>
    <t>180人，经销商150人，参会人员30人</t>
  </si>
  <si>
    <t>单价price</t>
    <phoneticPr fontId="3" type="noConversion"/>
  </si>
  <si>
    <t>总价price</t>
    <phoneticPr fontId="3" type="noConversion"/>
  </si>
  <si>
    <t>费用</t>
  </si>
  <si>
    <t>会议名称</t>
    <phoneticPr fontId="3" type="noConversion"/>
  </si>
  <si>
    <t>人数</t>
    <phoneticPr fontId="3" type="noConversion"/>
  </si>
  <si>
    <t>2018延保高峰论坛会议-别克</t>
    <phoneticPr fontId="3" type="noConversion"/>
  </si>
  <si>
    <t>2018延保高峰论坛会议-雪佛兰</t>
    <phoneticPr fontId="3" type="noConversion"/>
  </si>
  <si>
    <t>时间</t>
    <phoneticPr fontId="3" type="noConversion"/>
  </si>
  <si>
    <t>2018延保高峰论坛会议-凯迪拉克</t>
    <phoneticPr fontId="3" type="noConversion"/>
  </si>
  <si>
    <t>6月20-22日</t>
    <phoneticPr fontId="3" type="noConversion"/>
  </si>
  <si>
    <t>总计（不含增值税6%）</t>
    <phoneticPr fontId="3" type="noConversion"/>
  </si>
  <si>
    <t>总计（不含增值税6%）</t>
    <phoneticPr fontId="3" type="noConversion"/>
  </si>
  <si>
    <t>总计（不含增值税6%）</t>
    <phoneticPr fontId="3" type="noConversion"/>
  </si>
  <si>
    <t xml:space="preserve">康辉集团北京国际会议展览有限公司 </t>
    <phoneticPr fontId="3" type="noConversion"/>
  </si>
  <si>
    <t>2018延保高峰论坛会议三品牌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</si>
</sst>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\¥#,##0.00_);[Red]\(\¥#,##0.00\)"/>
    <numFmt numFmtId="177" formatCode="#,##0.00_);[Red]\(#,##0.00\)"/>
  </numFmts>
  <fonts count="13">
    <font>
      <sz val="11"/>
      <color theme="1"/>
      <name val="宋体"/>
      <charset val="134"/>
      <scheme val="minor"/>
    </font>
    <font>
      <sz val="11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indexed="8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b/>
      <sz val="8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176" fontId="6" fillId="0" borderId="1" xfId="3" applyNumberFormat="1" applyFont="1" applyFill="1" applyBorder="1" applyAlignment="1">
      <alignment horizontal="left" vertical="center"/>
    </xf>
    <xf numFmtId="176" fontId="4" fillId="0" borderId="1" xfId="3" applyNumberFormat="1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left" vertical="center"/>
    </xf>
    <xf numFmtId="0" fontId="1" fillId="0" borderId="0" xfId="2" applyFont="1" applyFill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right" vertical="center"/>
    </xf>
    <xf numFmtId="0" fontId="1" fillId="0" borderId="0" xfId="2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6" fontId="4" fillId="0" borderId="1" xfId="3" applyNumberFormat="1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5" fillId="2" borderId="1" xfId="2" applyFont="1" applyFill="1" applyBorder="1" applyAlignment="1">
      <alignment horizontal="left" vertical="center"/>
    </xf>
    <xf numFmtId="176" fontId="4" fillId="0" borderId="1" xfId="3" applyNumberFormat="1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left" vertical="center"/>
    </xf>
    <xf numFmtId="0" fontId="1" fillId="0" borderId="0" xfId="2" applyFont="1" applyFill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176" fontId="6" fillId="0" borderId="1" xfId="3" applyNumberFormat="1" applyFont="1" applyFill="1" applyBorder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7" fillId="0" borderId="1" xfId="4" applyFont="1" applyBorder="1" applyAlignment="1">
      <alignment horizontal="center" vertical="center"/>
    </xf>
    <xf numFmtId="58" fontId="7" fillId="0" borderId="1" xfId="4" applyNumberFormat="1" applyFont="1" applyBorder="1" applyAlignment="1">
      <alignment horizontal="center" vertical="center"/>
    </xf>
    <xf numFmtId="177" fontId="7" fillId="0" borderId="1" xfId="4" applyNumberFormat="1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176" fontId="6" fillId="0" borderId="1" xfId="3" applyNumberFormat="1" applyFont="1" applyFill="1" applyBorder="1" applyAlignment="1">
      <alignment horizontal="left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</cellXfs>
  <cellStyles count="9">
    <cellStyle name="Normal 3" xfId="5"/>
    <cellStyle name="Normal 5" xfId="6"/>
    <cellStyle name="常规" xfId="0" builtinId="0"/>
    <cellStyle name="常规 2" xfId="2"/>
    <cellStyle name="常规 2 2" xfId="7"/>
    <cellStyle name="常规 3" xfId="4"/>
    <cellStyle name="常规 4" xfId="8"/>
    <cellStyle name="千位分隔" xfId="1" builtinId="3"/>
    <cellStyle name="千位分隔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F9" sqref="F9"/>
    </sheetView>
  </sheetViews>
  <sheetFormatPr defaultRowHeight="13.5"/>
  <cols>
    <col min="1" max="1" width="31.125" bestFit="1" customWidth="1"/>
    <col min="3" max="3" width="10.5" bestFit="1" customWidth="1"/>
    <col min="4" max="4" width="12.875" customWidth="1"/>
  </cols>
  <sheetData>
    <row r="1" spans="1:4" s="19" customFormat="1">
      <c r="B1" s="48" t="s">
        <v>140</v>
      </c>
      <c r="C1" s="48"/>
      <c r="D1" s="48"/>
    </row>
    <row r="2" spans="1:4" s="19" customFormat="1">
      <c r="B2" s="48" t="s">
        <v>141</v>
      </c>
      <c r="C2" s="48"/>
      <c r="D2" s="48"/>
    </row>
    <row r="3" spans="1:4" s="19" customFormat="1">
      <c r="B3" s="49">
        <v>43256</v>
      </c>
      <c r="C3" s="48"/>
      <c r="D3" s="48"/>
    </row>
    <row r="4" spans="1:4" s="19" customFormat="1"/>
    <row r="5" spans="1:4" ht="36.75" customHeight="1">
      <c r="A5" s="46" t="s">
        <v>130</v>
      </c>
      <c r="B5" s="46" t="s">
        <v>131</v>
      </c>
      <c r="C5" s="46" t="s">
        <v>134</v>
      </c>
      <c r="D5" s="46" t="s">
        <v>129</v>
      </c>
    </row>
    <row r="6" spans="1:4" ht="33" customHeight="1">
      <c r="A6" s="43" t="s">
        <v>132</v>
      </c>
      <c r="B6" s="43">
        <v>270</v>
      </c>
      <c r="C6" s="44" t="s">
        <v>136</v>
      </c>
      <c r="D6" s="45">
        <f>别克服务SOW!H34</f>
        <v>124190</v>
      </c>
    </row>
    <row r="7" spans="1:4" ht="33" customHeight="1">
      <c r="A7" s="43" t="s">
        <v>133</v>
      </c>
      <c r="B7" s="43">
        <v>180</v>
      </c>
      <c r="C7" s="44" t="s">
        <v>136</v>
      </c>
      <c r="D7" s="45">
        <f>雪佛兰服务SOW!H34</f>
        <v>86900</v>
      </c>
    </row>
    <row r="8" spans="1:4" ht="33" customHeight="1">
      <c r="A8" s="43" t="s">
        <v>135</v>
      </c>
      <c r="B8" s="43">
        <v>110</v>
      </c>
      <c r="C8" s="44" t="s">
        <v>136</v>
      </c>
      <c r="D8" s="45">
        <f>凯迪拉克服务SOW!H34</f>
        <v>62169.998</v>
      </c>
    </row>
    <row r="9" spans="1:4" ht="33" customHeight="1">
      <c r="A9" s="47" t="s">
        <v>139</v>
      </c>
      <c r="B9" s="47"/>
      <c r="C9" s="47"/>
      <c r="D9" s="45">
        <f>SUM(D6:D8)</f>
        <v>273259.99800000002</v>
      </c>
    </row>
  </sheetData>
  <mergeCells count="4">
    <mergeCell ref="A9:C9"/>
    <mergeCell ref="B1:D1"/>
    <mergeCell ref="B2:D2"/>
    <mergeCell ref="B3:D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8"/>
  <sheetViews>
    <sheetView zoomScale="116" workbookViewId="0">
      <selection activeCell="C10" sqref="C10"/>
    </sheetView>
  </sheetViews>
  <sheetFormatPr defaultColWidth="8.875" defaultRowHeight="18" customHeight="1"/>
  <cols>
    <col min="1" max="1" width="16.125" style="3" customWidth="1"/>
    <col min="2" max="2" width="26.5" style="2" customWidth="1"/>
    <col min="3" max="3" width="10" style="3" customWidth="1"/>
    <col min="4" max="4" width="4.125" style="3" bestFit="1" customWidth="1"/>
    <col min="5" max="5" width="7.25" style="2" customWidth="1"/>
    <col min="6" max="6" width="3.875" style="3" customWidth="1"/>
    <col min="7" max="7" width="6.25" style="2" customWidth="1"/>
    <col min="8" max="8" width="13.75" style="3" bestFit="1" customWidth="1"/>
    <col min="9" max="9" width="61" style="2" customWidth="1"/>
    <col min="10" max="16384" width="8.875" style="1"/>
  </cols>
  <sheetData>
    <row r="1" spans="1:22" ht="18" customHeight="1">
      <c r="A1" s="56" t="s">
        <v>70</v>
      </c>
      <c r="B1" s="56"/>
      <c r="C1" s="56"/>
      <c r="D1" s="56"/>
      <c r="E1" s="56"/>
      <c r="F1" s="56"/>
      <c r="G1" s="56"/>
      <c r="H1" s="56"/>
      <c r="I1" s="56"/>
    </row>
    <row r="2" spans="1:22" s="4" customFormat="1" ht="11.25" customHeight="1">
      <c r="A2" s="8" t="s">
        <v>1</v>
      </c>
      <c r="B2" s="52" t="s">
        <v>54</v>
      </c>
      <c r="C2" s="52"/>
      <c r="D2" s="52"/>
      <c r="E2" s="52"/>
      <c r="F2" s="52"/>
      <c r="G2" s="52"/>
      <c r="H2" s="52"/>
      <c r="I2" s="52"/>
    </row>
    <row r="3" spans="1:22" s="4" customFormat="1" ht="11.25" customHeight="1">
      <c r="A3" s="8" t="s">
        <v>2</v>
      </c>
      <c r="B3" s="52" t="s">
        <v>55</v>
      </c>
      <c r="C3" s="52"/>
      <c r="D3" s="52"/>
      <c r="E3" s="52"/>
      <c r="F3" s="52"/>
      <c r="G3" s="52"/>
      <c r="H3" s="52"/>
      <c r="I3" s="52"/>
    </row>
    <row r="4" spans="1:22" s="4" customFormat="1" ht="11.25" customHeight="1">
      <c r="A4" s="8" t="s">
        <v>3</v>
      </c>
      <c r="B4" s="52" t="s">
        <v>56</v>
      </c>
      <c r="C4" s="52"/>
      <c r="D4" s="52"/>
      <c r="E4" s="52"/>
      <c r="F4" s="52"/>
      <c r="G4" s="52"/>
      <c r="H4" s="52"/>
      <c r="I4" s="52"/>
    </row>
    <row r="5" spans="1:22" s="4" customFormat="1" ht="11.25" customHeight="1">
      <c r="A5" s="8" t="s">
        <v>4</v>
      </c>
      <c r="B5" s="52" t="s">
        <v>57</v>
      </c>
      <c r="C5" s="52"/>
      <c r="D5" s="52"/>
      <c r="E5" s="52"/>
      <c r="F5" s="52"/>
      <c r="G5" s="52"/>
      <c r="H5" s="52"/>
      <c r="I5" s="52"/>
    </row>
    <row r="6" spans="1:22" s="4" customFormat="1" ht="11.25" customHeight="1">
      <c r="A6" s="8" t="s">
        <v>5</v>
      </c>
      <c r="B6" s="52" t="s">
        <v>58</v>
      </c>
      <c r="C6" s="52"/>
      <c r="D6" s="52"/>
      <c r="E6" s="52"/>
      <c r="F6" s="52"/>
      <c r="G6" s="52"/>
      <c r="H6" s="52"/>
      <c r="I6" s="52"/>
    </row>
    <row r="7" spans="1:22" s="4" customFormat="1" ht="12" customHeight="1">
      <c r="A7" s="55" t="s">
        <v>59</v>
      </c>
      <c r="B7" s="55"/>
      <c r="C7" s="16"/>
      <c r="D7" s="55" t="s">
        <v>9</v>
      </c>
      <c r="E7" s="55"/>
      <c r="F7" s="55"/>
      <c r="G7" s="55"/>
      <c r="H7" s="16"/>
      <c r="I7" s="54" t="s">
        <v>60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s="7" customFormat="1" ht="12.75" customHeight="1">
      <c r="A8" s="55"/>
      <c r="B8" s="55"/>
      <c r="C8" s="16" t="s">
        <v>73</v>
      </c>
      <c r="D8" s="15" t="s">
        <v>0</v>
      </c>
      <c r="E8" s="9" t="s">
        <v>6</v>
      </c>
      <c r="F8" s="15" t="s">
        <v>0</v>
      </c>
      <c r="G8" s="9" t="s">
        <v>6</v>
      </c>
      <c r="H8" s="15" t="s">
        <v>74</v>
      </c>
      <c r="I8" s="54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s="7" customFormat="1" ht="15" customHeight="1">
      <c r="A9" s="53" t="s">
        <v>19</v>
      </c>
      <c r="B9" s="10" t="s">
        <v>65</v>
      </c>
      <c r="C9" s="18">
        <v>100</v>
      </c>
      <c r="D9" s="14">
        <v>270</v>
      </c>
      <c r="E9" s="14" t="s">
        <v>14</v>
      </c>
      <c r="F9" s="14">
        <v>1</v>
      </c>
      <c r="G9" s="14" t="s">
        <v>13</v>
      </c>
      <c r="H9" s="18">
        <f>C9*D9*F9</f>
        <v>27000</v>
      </c>
      <c r="I9" s="11" t="s">
        <v>61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s="7" customFormat="1" ht="15" customHeight="1">
      <c r="A10" s="53"/>
      <c r="B10" s="10" t="s">
        <v>64</v>
      </c>
      <c r="C10" s="18">
        <v>2000</v>
      </c>
      <c r="D10" s="14">
        <v>27</v>
      </c>
      <c r="E10" s="14" t="s">
        <v>12</v>
      </c>
      <c r="F10" s="14">
        <v>1</v>
      </c>
      <c r="G10" s="14" t="s">
        <v>13</v>
      </c>
      <c r="H10" s="18">
        <f t="shared" ref="H10:H31" si="0">C10*D10*F10</f>
        <v>54000</v>
      </c>
      <c r="I10" s="11" t="s">
        <v>44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s="7" customFormat="1" ht="15" customHeight="1">
      <c r="A11" s="12" t="s">
        <v>8</v>
      </c>
      <c r="B11" s="10" t="s">
        <v>63</v>
      </c>
      <c r="C11" s="18">
        <v>10000</v>
      </c>
      <c r="D11" s="14">
        <v>1</v>
      </c>
      <c r="E11" s="8" t="s">
        <v>15</v>
      </c>
      <c r="F11" s="14">
        <v>1</v>
      </c>
      <c r="G11" s="8" t="s">
        <v>13</v>
      </c>
      <c r="H11" s="18">
        <f t="shared" si="0"/>
        <v>10000</v>
      </c>
      <c r="I11" s="11" t="s">
        <v>62</v>
      </c>
    </row>
    <row r="12" spans="1:22" s="7" customFormat="1" ht="15" customHeight="1">
      <c r="A12" s="12" t="s">
        <v>7</v>
      </c>
      <c r="B12" s="10" t="s">
        <v>69</v>
      </c>
      <c r="C12" s="18">
        <v>3000</v>
      </c>
      <c r="D12" s="14">
        <v>1</v>
      </c>
      <c r="E12" s="8" t="s">
        <v>15</v>
      </c>
      <c r="F12" s="14">
        <v>1</v>
      </c>
      <c r="G12" s="8" t="s">
        <v>13</v>
      </c>
      <c r="H12" s="18">
        <f t="shared" si="0"/>
        <v>3000</v>
      </c>
      <c r="I12" s="11" t="s">
        <v>17</v>
      </c>
    </row>
    <row r="13" spans="1:22" s="7" customFormat="1" ht="15" customHeight="1">
      <c r="A13" s="51" t="s">
        <v>10</v>
      </c>
      <c r="B13" s="10" t="s">
        <v>66</v>
      </c>
      <c r="C13" s="18">
        <v>200</v>
      </c>
      <c r="D13" s="14">
        <v>2</v>
      </c>
      <c r="E13" s="8" t="s">
        <v>16</v>
      </c>
      <c r="F13" s="14">
        <v>1</v>
      </c>
      <c r="G13" s="8" t="s">
        <v>13</v>
      </c>
      <c r="H13" s="18">
        <f t="shared" si="0"/>
        <v>400</v>
      </c>
      <c r="I13" s="11" t="s">
        <v>31</v>
      </c>
    </row>
    <row r="14" spans="1:22" s="7" customFormat="1" ht="15" customHeight="1">
      <c r="A14" s="51"/>
      <c r="B14" s="10" t="s">
        <v>67</v>
      </c>
      <c r="C14" s="18">
        <v>20</v>
      </c>
      <c r="D14" s="14">
        <v>270</v>
      </c>
      <c r="E14" s="8" t="s">
        <v>13</v>
      </c>
      <c r="F14" s="14">
        <v>1</v>
      </c>
      <c r="G14" s="8" t="s">
        <v>13</v>
      </c>
      <c r="H14" s="18">
        <f t="shared" si="0"/>
        <v>5400</v>
      </c>
      <c r="I14" s="11" t="s">
        <v>32</v>
      </c>
    </row>
    <row r="15" spans="1:22" s="7" customFormat="1" ht="15" customHeight="1">
      <c r="A15" s="12" t="s">
        <v>11</v>
      </c>
      <c r="B15" s="10" t="s">
        <v>68</v>
      </c>
      <c r="C15" s="18">
        <v>150</v>
      </c>
      <c r="D15" s="14">
        <v>1</v>
      </c>
      <c r="E15" s="8" t="s">
        <v>13</v>
      </c>
      <c r="F15" s="14">
        <v>4</v>
      </c>
      <c r="G15" s="8" t="s">
        <v>13</v>
      </c>
      <c r="H15" s="18">
        <f t="shared" si="0"/>
        <v>600</v>
      </c>
      <c r="I15" s="11" t="s">
        <v>33</v>
      </c>
    </row>
    <row r="16" spans="1:22" s="4" customFormat="1" ht="13.5" customHeight="1">
      <c r="A16" s="51" t="s">
        <v>18</v>
      </c>
      <c r="B16" s="17" t="s">
        <v>20</v>
      </c>
      <c r="C16" s="18">
        <v>500</v>
      </c>
      <c r="D16" s="17">
        <v>1</v>
      </c>
      <c r="E16" s="17" t="s">
        <v>13</v>
      </c>
      <c r="F16" s="17">
        <v>1</v>
      </c>
      <c r="G16" s="17" t="s">
        <v>13</v>
      </c>
      <c r="H16" s="18">
        <f t="shared" si="0"/>
        <v>500</v>
      </c>
      <c r="I16" s="13" t="s">
        <v>46</v>
      </c>
    </row>
    <row r="17" spans="1:9" s="4" customFormat="1" ht="13.5" customHeight="1">
      <c r="A17" s="51"/>
      <c r="B17" s="8" t="s">
        <v>21</v>
      </c>
      <c r="C17" s="18">
        <v>3000</v>
      </c>
      <c r="D17" s="14">
        <v>1</v>
      </c>
      <c r="E17" s="14" t="s">
        <v>13</v>
      </c>
      <c r="F17" s="14">
        <v>1</v>
      </c>
      <c r="G17" s="14" t="s">
        <v>13</v>
      </c>
      <c r="H17" s="18">
        <f t="shared" si="0"/>
        <v>3000</v>
      </c>
      <c r="I17" s="13" t="s">
        <v>47</v>
      </c>
    </row>
    <row r="18" spans="1:9" s="4" customFormat="1" ht="13.5" customHeight="1">
      <c r="A18" s="51"/>
      <c r="B18" s="17" t="s">
        <v>34</v>
      </c>
      <c r="C18" s="18">
        <v>0</v>
      </c>
      <c r="D18" s="17">
        <v>1</v>
      </c>
      <c r="E18" s="17" t="s">
        <v>13</v>
      </c>
      <c r="F18" s="17">
        <v>1</v>
      </c>
      <c r="G18" s="17" t="s">
        <v>13</v>
      </c>
      <c r="H18" s="18">
        <f t="shared" si="0"/>
        <v>0</v>
      </c>
      <c r="I18" s="13" t="s">
        <v>48</v>
      </c>
    </row>
    <row r="19" spans="1:9" s="4" customFormat="1" ht="13.5" customHeight="1">
      <c r="A19" s="51"/>
      <c r="B19" s="17" t="s">
        <v>38</v>
      </c>
      <c r="C19" s="18">
        <v>0</v>
      </c>
      <c r="D19" s="17">
        <v>1</v>
      </c>
      <c r="E19" s="17" t="s">
        <v>13</v>
      </c>
      <c r="F19" s="17">
        <v>1</v>
      </c>
      <c r="G19" s="17" t="s">
        <v>13</v>
      </c>
      <c r="H19" s="18">
        <f t="shared" si="0"/>
        <v>0</v>
      </c>
      <c r="I19" s="13" t="s">
        <v>49</v>
      </c>
    </row>
    <row r="20" spans="1:9" s="4" customFormat="1" ht="13.5" customHeight="1">
      <c r="A20" s="51"/>
      <c r="B20" s="17" t="s">
        <v>40</v>
      </c>
      <c r="C20" s="18">
        <v>0</v>
      </c>
      <c r="D20" s="17">
        <v>1</v>
      </c>
      <c r="E20" s="17" t="s">
        <v>13</v>
      </c>
      <c r="F20" s="17">
        <v>1</v>
      </c>
      <c r="G20" s="17" t="s">
        <v>13</v>
      </c>
      <c r="H20" s="18">
        <f t="shared" si="0"/>
        <v>0</v>
      </c>
      <c r="I20" s="13" t="s">
        <v>41</v>
      </c>
    </row>
    <row r="21" spans="1:9" s="4" customFormat="1" ht="13.5" customHeight="1">
      <c r="A21" s="51"/>
      <c r="B21" s="17" t="s">
        <v>22</v>
      </c>
      <c r="C21" s="18">
        <v>0</v>
      </c>
      <c r="D21" s="17">
        <v>1</v>
      </c>
      <c r="E21" s="17" t="s">
        <v>13</v>
      </c>
      <c r="F21" s="17">
        <v>1</v>
      </c>
      <c r="G21" s="17" t="s">
        <v>13</v>
      </c>
      <c r="H21" s="18">
        <f t="shared" si="0"/>
        <v>0</v>
      </c>
      <c r="I21" s="13" t="s">
        <v>35</v>
      </c>
    </row>
    <row r="22" spans="1:9" s="4" customFormat="1" ht="13.5" customHeight="1">
      <c r="A22" s="51"/>
      <c r="B22" s="17" t="s">
        <v>23</v>
      </c>
      <c r="C22" s="18">
        <v>0</v>
      </c>
      <c r="D22" s="17">
        <v>1</v>
      </c>
      <c r="E22" s="17" t="s">
        <v>13</v>
      </c>
      <c r="F22" s="17">
        <v>1</v>
      </c>
      <c r="G22" s="17" t="s">
        <v>13</v>
      </c>
      <c r="H22" s="18">
        <f t="shared" si="0"/>
        <v>0</v>
      </c>
      <c r="I22" s="13" t="s">
        <v>50</v>
      </c>
    </row>
    <row r="23" spans="1:9" s="4" customFormat="1" ht="13.5" customHeight="1">
      <c r="A23" s="51"/>
      <c r="B23" s="8" t="s">
        <v>24</v>
      </c>
      <c r="C23" s="18">
        <v>2</v>
      </c>
      <c r="D23" s="14">
        <v>300</v>
      </c>
      <c r="E23" s="13" t="s">
        <v>79</v>
      </c>
      <c r="F23" s="14">
        <v>1</v>
      </c>
      <c r="G23" s="14" t="s">
        <v>13</v>
      </c>
      <c r="H23" s="18">
        <f t="shared" si="0"/>
        <v>600</v>
      </c>
      <c r="I23" s="13" t="s">
        <v>36</v>
      </c>
    </row>
    <row r="24" spans="1:9" s="4" customFormat="1" ht="13.5" customHeight="1">
      <c r="A24" s="51"/>
      <c r="B24" s="17" t="s">
        <v>25</v>
      </c>
      <c r="C24" s="18">
        <v>0</v>
      </c>
      <c r="D24" s="17">
        <v>1</v>
      </c>
      <c r="E24" s="17" t="s">
        <v>13</v>
      </c>
      <c r="F24" s="17">
        <v>1</v>
      </c>
      <c r="G24" s="17" t="s">
        <v>13</v>
      </c>
      <c r="H24" s="18">
        <f t="shared" si="0"/>
        <v>0</v>
      </c>
      <c r="I24" s="13" t="s">
        <v>37</v>
      </c>
    </row>
    <row r="25" spans="1:9" s="4" customFormat="1" ht="13.5" customHeight="1">
      <c r="A25" s="51"/>
      <c r="B25" s="17" t="s">
        <v>26</v>
      </c>
      <c r="C25" s="18">
        <v>300</v>
      </c>
      <c r="D25" s="17">
        <v>1</v>
      </c>
      <c r="E25" s="17" t="s">
        <v>13</v>
      </c>
      <c r="F25" s="17">
        <v>2</v>
      </c>
      <c r="G25" s="17" t="s">
        <v>13</v>
      </c>
      <c r="H25" s="18">
        <f t="shared" si="0"/>
        <v>600</v>
      </c>
      <c r="I25" s="13" t="s">
        <v>51</v>
      </c>
    </row>
    <row r="26" spans="1:9" s="4" customFormat="1" ht="13.5" customHeight="1">
      <c r="A26" s="51"/>
      <c r="B26" s="8" t="s">
        <v>39</v>
      </c>
      <c r="C26" s="18">
        <v>800</v>
      </c>
      <c r="D26" s="14">
        <v>1</v>
      </c>
      <c r="E26" s="13" t="s">
        <v>76</v>
      </c>
      <c r="F26" s="14">
        <v>2</v>
      </c>
      <c r="G26" s="13" t="s">
        <v>77</v>
      </c>
      <c r="H26" s="18">
        <f t="shared" si="0"/>
        <v>1600</v>
      </c>
      <c r="I26" s="13" t="s">
        <v>43</v>
      </c>
    </row>
    <row r="27" spans="1:9" s="4" customFormat="1" ht="13.5" customHeight="1">
      <c r="A27" s="51"/>
      <c r="B27" s="8" t="s">
        <v>27</v>
      </c>
      <c r="C27" s="18">
        <v>1200</v>
      </c>
      <c r="D27" s="14">
        <v>1</v>
      </c>
      <c r="E27" s="13" t="s">
        <v>76</v>
      </c>
      <c r="F27" s="14">
        <v>1</v>
      </c>
      <c r="G27" s="13" t="s">
        <v>78</v>
      </c>
      <c r="H27" s="18">
        <f t="shared" si="0"/>
        <v>1200</v>
      </c>
      <c r="I27" s="13" t="s">
        <v>42</v>
      </c>
    </row>
    <row r="28" spans="1:9" s="4" customFormat="1" ht="13.5" customHeight="1">
      <c r="A28" s="51"/>
      <c r="B28" s="8" t="s">
        <v>45</v>
      </c>
      <c r="C28" s="18">
        <v>500</v>
      </c>
      <c r="D28" s="14">
        <v>3</v>
      </c>
      <c r="E28" s="13" t="s">
        <v>76</v>
      </c>
      <c r="F28" s="14">
        <v>3</v>
      </c>
      <c r="G28" s="13" t="s">
        <v>77</v>
      </c>
      <c r="H28" s="18">
        <f t="shared" si="0"/>
        <v>4500</v>
      </c>
      <c r="I28" s="13" t="s">
        <v>81</v>
      </c>
    </row>
    <row r="29" spans="1:9" s="4" customFormat="1" ht="13.5" customHeight="1">
      <c r="A29" s="51"/>
      <c r="B29" s="17" t="s">
        <v>28</v>
      </c>
      <c r="C29" s="18">
        <v>0</v>
      </c>
      <c r="D29" s="17">
        <v>1</v>
      </c>
      <c r="E29" s="17" t="s">
        <v>13</v>
      </c>
      <c r="F29" s="17">
        <v>1</v>
      </c>
      <c r="G29" s="17" t="s">
        <v>13</v>
      </c>
      <c r="H29" s="18">
        <f t="shared" si="0"/>
        <v>0</v>
      </c>
      <c r="I29" s="13" t="s">
        <v>52</v>
      </c>
    </row>
    <row r="30" spans="1:9" s="4" customFormat="1" ht="13.5" customHeight="1">
      <c r="A30" s="51"/>
      <c r="B30" s="17" t="s">
        <v>29</v>
      </c>
      <c r="C30" s="18">
        <v>0</v>
      </c>
      <c r="D30" s="17">
        <v>1</v>
      </c>
      <c r="E30" s="17" t="s">
        <v>13</v>
      </c>
      <c r="F30" s="17">
        <v>1</v>
      </c>
      <c r="G30" s="17" t="s">
        <v>13</v>
      </c>
      <c r="H30" s="18">
        <f t="shared" si="0"/>
        <v>0</v>
      </c>
      <c r="I30" s="13" t="s">
        <v>53</v>
      </c>
    </row>
    <row r="31" spans="1:9" s="4" customFormat="1" ht="13.5" customHeight="1">
      <c r="A31" s="51"/>
      <c r="B31" s="8" t="s">
        <v>30</v>
      </c>
      <c r="C31" s="18">
        <v>500</v>
      </c>
      <c r="D31" s="14">
        <v>1</v>
      </c>
      <c r="E31" s="14" t="s">
        <v>13</v>
      </c>
      <c r="F31" s="14">
        <v>1</v>
      </c>
      <c r="G31" s="14" t="s">
        <v>13</v>
      </c>
      <c r="H31" s="18">
        <f t="shared" si="0"/>
        <v>500</v>
      </c>
      <c r="I31" s="13" t="s">
        <v>80</v>
      </c>
    </row>
    <row r="32" spans="1:9" ht="15.75" customHeight="1">
      <c r="A32" s="50" t="s">
        <v>82</v>
      </c>
      <c r="B32" s="50"/>
      <c r="C32" s="50"/>
      <c r="D32" s="50"/>
      <c r="E32" s="50"/>
      <c r="F32" s="50"/>
      <c r="G32" s="50"/>
      <c r="H32" s="18">
        <f>SUM(H9:H31)</f>
        <v>112900</v>
      </c>
      <c r="I32" s="21"/>
    </row>
    <row r="33" spans="1:9" ht="15.75" customHeight="1">
      <c r="A33" s="50" t="s">
        <v>83</v>
      </c>
      <c r="B33" s="50"/>
      <c r="C33" s="50"/>
      <c r="D33" s="50"/>
      <c r="E33" s="50"/>
      <c r="F33" s="50"/>
      <c r="G33" s="50"/>
      <c r="H33" s="18">
        <f>H32*0.1</f>
        <v>11290</v>
      </c>
      <c r="I33" s="21"/>
    </row>
    <row r="34" spans="1:9" s="20" customFormat="1" ht="15.75" customHeight="1">
      <c r="A34" s="50" t="s">
        <v>138</v>
      </c>
      <c r="B34" s="50"/>
      <c r="C34" s="50"/>
      <c r="D34" s="50"/>
      <c r="E34" s="50"/>
      <c r="F34" s="50"/>
      <c r="G34" s="50"/>
      <c r="H34" s="18">
        <f>SUM(H32:H33)</f>
        <v>124190</v>
      </c>
      <c r="I34" s="21"/>
    </row>
    <row r="35" spans="1:9" s="20" customFormat="1" ht="15.75" customHeight="1">
      <c r="D35" s="3"/>
      <c r="F35" s="3"/>
    </row>
    <row r="36" spans="1:9" s="20" customFormat="1" ht="15.75" customHeight="1">
      <c r="D36" s="3"/>
      <c r="F36" s="3"/>
    </row>
    <row r="37" spans="1:9" s="20" customFormat="1" ht="15.75" customHeight="1">
      <c r="D37" s="3"/>
      <c r="F37" s="3"/>
    </row>
    <row r="38" spans="1:9" ht="15.75" customHeight="1">
      <c r="A38" s="1" t="s">
        <v>71</v>
      </c>
      <c r="B38" s="1"/>
      <c r="C38" s="1"/>
      <c r="E38" s="1"/>
      <c r="F38" s="3" t="s">
        <v>72</v>
      </c>
      <c r="G38" s="1"/>
      <c r="H38" s="1"/>
      <c r="I38" s="1"/>
    </row>
    <row r="39" spans="1:9" ht="15.75" customHeight="1">
      <c r="A39" s="1"/>
      <c r="B39" s="1"/>
      <c r="C39" s="1"/>
      <c r="E39" s="1"/>
      <c r="G39" s="1"/>
      <c r="H39" s="1"/>
      <c r="I39" s="1"/>
    </row>
    <row r="40" spans="1:9" ht="15.75" customHeight="1">
      <c r="B40" s="3"/>
      <c r="E40" s="3"/>
      <c r="G40" s="3"/>
      <c r="I40" s="3"/>
    </row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</sheetData>
  <mergeCells count="15">
    <mergeCell ref="A1:I1"/>
    <mergeCell ref="B2:I2"/>
    <mergeCell ref="B3:I3"/>
    <mergeCell ref="B5:I5"/>
    <mergeCell ref="B6:I6"/>
    <mergeCell ref="A32:G32"/>
    <mergeCell ref="A33:G33"/>
    <mergeCell ref="A34:G34"/>
    <mergeCell ref="A16:A31"/>
    <mergeCell ref="B4:I4"/>
    <mergeCell ref="A9:A10"/>
    <mergeCell ref="A13:A14"/>
    <mergeCell ref="I7:I8"/>
    <mergeCell ref="A7:B8"/>
    <mergeCell ref="D7:G7"/>
  </mergeCells>
  <phoneticPr fontId="3" type="noConversion"/>
  <printOptions horizontalCentered="1" verticalCentered="1"/>
  <pageMargins left="0.51181102362204722" right="0.31496062992125984" top="0.62992125984251968" bottom="0.78740157480314965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topLeftCell="A7" workbookViewId="0">
      <selection activeCell="C10" sqref="C10"/>
    </sheetView>
  </sheetViews>
  <sheetFormatPr defaultRowHeight="13.5"/>
  <cols>
    <col min="2" max="2" width="33" customWidth="1"/>
    <col min="3" max="3" width="10.75" style="19" customWidth="1"/>
    <col min="8" max="8" width="10" style="19" customWidth="1"/>
    <col min="9" max="9" width="66" customWidth="1"/>
  </cols>
  <sheetData>
    <row r="1" spans="1:9" ht="16.5">
      <c r="A1" s="58" t="s">
        <v>124</v>
      </c>
      <c r="B1" s="58"/>
      <c r="C1" s="58"/>
      <c r="D1" s="58"/>
      <c r="E1" s="58"/>
      <c r="F1" s="58"/>
      <c r="G1" s="58"/>
      <c r="H1" s="58"/>
      <c r="I1" s="58"/>
    </row>
    <row r="2" spans="1:9" ht="15" customHeight="1">
      <c r="A2" s="38" t="s">
        <v>85</v>
      </c>
      <c r="B2" s="57" t="s">
        <v>125</v>
      </c>
      <c r="C2" s="57"/>
      <c r="D2" s="57"/>
      <c r="E2" s="57"/>
      <c r="F2" s="57"/>
      <c r="G2" s="57"/>
      <c r="H2" s="57"/>
      <c r="I2" s="57"/>
    </row>
    <row r="3" spans="1:9" ht="15" customHeight="1">
      <c r="A3" s="38" t="s">
        <v>87</v>
      </c>
      <c r="B3" s="57" t="s">
        <v>88</v>
      </c>
      <c r="C3" s="57"/>
      <c r="D3" s="57"/>
      <c r="E3" s="57"/>
      <c r="F3" s="57"/>
      <c r="G3" s="57"/>
      <c r="H3" s="57"/>
      <c r="I3" s="57"/>
    </row>
    <row r="4" spans="1:9" ht="15" customHeight="1">
      <c r="A4" s="38" t="s">
        <v>89</v>
      </c>
      <c r="B4" s="57" t="s">
        <v>90</v>
      </c>
      <c r="C4" s="57"/>
      <c r="D4" s="57"/>
      <c r="E4" s="57"/>
      <c r="F4" s="57"/>
      <c r="G4" s="57"/>
      <c r="H4" s="57"/>
      <c r="I4" s="57"/>
    </row>
    <row r="5" spans="1:9" ht="15" customHeight="1">
      <c r="A5" s="38" t="s">
        <v>91</v>
      </c>
      <c r="B5" s="57" t="s">
        <v>126</v>
      </c>
      <c r="C5" s="57"/>
      <c r="D5" s="57"/>
      <c r="E5" s="57"/>
      <c r="F5" s="57"/>
      <c r="G5" s="57"/>
      <c r="H5" s="57"/>
      <c r="I5" s="57"/>
    </row>
    <row r="6" spans="1:9" ht="15" customHeight="1">
      <c r="A6" s="38" t="s">
        <v>93</v>
      </c>
      <c r="B6" s="57" t="s">
        <v>94</v>
      </c>
      <c r="C6" s="57"/>
      <c r="D6" s="57"/>
      <c r="E6" s="57"/>
      <c r="F6" s="57"/>
      <c r="G6" s="57"/>
      <c r="H6" s="57"/>
      <c r="I6" s="57"/>
    </row>
    <row r="7" spans="1:9">
      <c r="A7" s="60" t="s">
        <v>95</v>
      </c>
      <c r="B7" s="60"/>
      <c r="C7" s="64" t="s">
        <v>127</v>
      </c>
      <c r="D7" s="60" t="s">
        <v>96</v>
      </c>
      <c r="E7" s="60"/>
      <c r="F7" s="60"/>
      <c r="G7" s="60"/>
      <c r="H7" s="64" t="s">
        <v>128</v>
      </c>
      <c r="I7" s="61" t="s">
        <v>97</v>
      </c>
    </row>
    <row r="8" spans="1:9">
      <c r="A8" s="60"/>
      <c r="B8" s="60"/>
      <c r="C8" s="65"/>
      <c r="D8" s="34" t="s">
        <v>0</v>
      </c>
      <c r="E8" s="34" t="s">
        <v>98</v>
      </c>
      <c r="F8" s="34" t="s">
        <v>0</v>
      </c>
      <c r="G8" s="34" t="s">
        <v>98</v>
      </c>
      <c r="H8" s="65"/>
      <c r="I8" s="61"/>
    </row>
    <row r="9" spans="1:9" s="42" customFormat="1" ht="23.25" customHeight="1">
      <c r="A9" s="62" t="s">
        <v>99</v>
      </c>
      <c r="B9" s="35" t="s">
        <v>100</v>
      </c>
      <c r="C9" s="32">
        <v>100</v>
      </c>
      <c r="D9" s="38">
        <v>180</v>
      </c>
      <c r="E9" s="38" t="s">
        <v>101</v>
      </c>
      <c r="F9" s="38">
        <v>1</v>
      </c>
      <c r="G9" s="38" t="s">
        <v>102</v>
      </c>
      <c r="H9" s="32">
        <f>C9*D9*F9</f>
        <v>18000</v>
      </c>
      <c r="I9" s="36" t="s">
        <v>103</v>
      </c>
    </row>
    <row r="10" spans="1:9" s="42" customFormat="1" ht="23.25" customHeight="1">
      <c r="A10" s="62"/>
      <c r="B10" s="35" t="s">
        <v>104</v>
      </c>
      <c r="C10" s="32">
        <v>2000</v>
      </c>
      <c r="D10" s="38">
        <v>18</v>
      </c>
      <c r="E10" s="38" t="s">
        <v>105</v>
      </c>
      <c r="F10" s="38">
        <v>1</v>
      </c>
      <c r="G10" s="38" t="s">
        <v>102</v>
      </c>
      <c r="H10" s="32">
        <f t="shared" ref="H10:H31" si="0">C10*D10*F10</f>
        <v>36000</v>
      </c>
      <c r="I10" s="36" t="s">
        <v>106</v>
      </c>
    </row>
    <row r="11" spans="1:9" ht="23.25" customHeight="1">
      <c r="A11" s="39" t="s">
        <v>107</v>
      </c>
      <c r="B11" s="35" t="s">
        <v>108</v>
      </c>
      <c r="C11" s="32">
        <v>10000</v>
      </c>
      <c r="D11" s="38">
        <v>1</v>
      </c>
      <c r="E11" s="38" t="s">
        <v>75</v>
      </c>
      <c r="F11" s="38">
        <v>1</v>
      </c>
      <c r="G11" s="38" t="s">
        <v>102</v>
      </c>
      <c r="H11" s="32">
        <f t="shared" si="0"/>
        <v>10000</v>
      </c>
      <c r="I11" s="36" t="s">
        <v>109</v>
      </c>
    </row>
    <row r="12" spans="1:9" ht="23.25" customHeight="1">
      <c r="A12" s="39" t="s">
        <v>110</v>
      </c>
      <c r="B12" s="35" t="s">
        <v>111</v>
      </c>
      <c r="C12" s="32">
        <v>3000</v>
      </c>
      <c r="D12" s="38">
        <v>1</v>
      </c>
      <c r="E12" s="38" t="s">
        <v>75</v>
      </c>
      <c r="F12" s="38">
        <v>1</v>
      </c>
      <c r="G12" s="38" t="s">
        <v>102</v>
      </c>
      <c r="H12" s="32">
        <f t="shared" si="0"/>
        <v>3000</v>
      </c>
      <c r="I12" s="36" t="s">
        <v>112</v>
      </c>
    </row>
    <row r="13" spans="1:9" ht="23.25" customHeight="1">
      <c r="A13" s="63" t="s">
        <v>113</v>
      </c>
      <c r="B13" s="35" t="s">
        <v>114</v>
      </c>
      <c r="C13" s="32">
        <v>200</v>
      </c>
      <c r="D13" s="38">
        <v>2</v>
      </c>
      <c r="E13" s="38" t="s">
        <v>115</v>
      </c>
      <c r="F13" s="38">
        <v>1</v>
      </c>
      <c r="G13" s="38" t="s">
        <v>102</v>
      </c>
      <c r="H13" s="32">
        <f t="shared" si="0"/>
        <v>400</v>
      </c>
      <c r="I13" s="36" t="s">
        <v>116</v>
      </c>
    </row>
    <row r="14" spans="1:9" ht="23.25" customHeight="1">
      <c r="A14" s="63"/>
      <c r="B14" s="35" t="s">
        <v>117</v>
      </c>
      <c r="C14" s="32">
        <v>20</v>
      </c>
      <c r="D14" s="38">
        <v>180</v>
      </c>
      <c r="E14" s="38" t="s">
        <v>102</v>
      </c>
      <c r="F14" s="38">
        <v>1</v>
      </c>
      <c r="G14" s="38" t="s">
        <v>102</v>
      </c>
      <c r="H14" s="32">
        <f t="shared" si="0"/>
        <v>3600</v>
      </c>
      <c r="I14" s="36" t="s">
        <v>118</v>
      </c>
    </row>
    <row r="15" spans="1:9" ht="23.25" customHeight="1">
      <c r="A15" s="39" t="s">
        <v>119</v>
      </c>
      <c r="B15" s="35" t="s">
        <v>120</v>
      </c>
      <c r="C15" s="32">
        <v>150</v>
      </c>
      <c r="D15" s="38">
        <v>1</v>
      </c>
      <c r="E15" s="38" t="s">
        <v>102</v>
      </c>
      <c r="F15" s="38">
        <v>4</v>
      </c>
      <c r="G15" s="38" t="s">
        <v>102</v>
      </c>
      <c r="H15" s="32">
        <f t="shared" si="0"/>
        <v>600</v>
      </c>
      <c r="I15" s="36" t="s">
        <v>121</v>
      </c>
    </row>
    <row r="16" spans="1:9" s="4" customFormat="1" ht="13.5" customHeight="1">
      <c r="A16" s="51" t="s">
        <v>18</v>
      </c>
      <c r="B16" s="17" t="s">
        <v>20</v>
      </c>
      <c r="C16" s="18">
        <v>0</v>
      </c>
      <c r="D16" s="17">
        <v>1</v>
      </c>
      <c r="E16" s="17" t="s">
        <v>13</v>
      </c>
      <c r="F16" s="17">
        <v>1</v>
      </c>
      <c r="G16" s="17" t="s">
        <v>13</v>
      </c>
      <c r="H16" s="18">
        <f t="shared" si="0"/>
        <v>0</v>
      </c>
      <c r="I16" s="13" t="s">
        <v>46</v>
      </c>
    </row>
    <row r="17" spans="1:9" s="4" customFormat="1" ht="13.5" customHeight="1">
      <c r="A17" s="51"/>
      <c r="B17" s="17" t="s">
        <v>21</v>
      </c>
      <c r="C17" s="18">
        <v>0</v>
      </c>
      <c r="D17" s="17">
        <v>1</v>
      </c>
      <c r="E17" s="17" t="s">
        <v>13</v>
      </c>
      <c r="F17" s="17">
        <v>1</v>
      </c>
      <c r="G17" s="17" t="s">
        <v>13</v>
      </c>
      <c r="H17" s="18">
        <f t="shared" si="0"/>
        <v>0</v>
      </c>
      <c r="I17" s="13" t="s">
        <v>47</v>
      </c>
    </row>
    <row r="18" spans="1:9" s="4" customFormat="1" ht="13.5" customHeight="1">
      <c r="A18" s="51"/>
      <c r="B18" s="17" t="s">
        <v>34</v>
      </c>
      <c r="C18" s="18">
        <v>0</v>
      </c>
      <c r="D18" s="17">
        <v>1</v>
      </c>
      <c r="E18" s="17" t="s">
        <v>13</v>
      </c>
      <c r="F18" s="17">
        <v>1</v>
      </c>
      <c r="G18" s="17" t="s">
        <v>13</v>
      </c>
      <c r="H18" s="18">
        <f t="shared" si="0"/>
        <v>0</v>
      </c>
      <c r="I18" s="13" t="s">
        <v>48</v>
      </c>
    </row>
    <row r="19" spans="1:9" s="4" customFormat="1" ht="13.5" customHeight="1">
      <c r="A19" s="51"/>
      <c r="B19" s="17" t="s">
        <v>38</v>
      </c>
      <c r="C19" s="18">
        <v>0</v>
      </c>
      <c r="D19" s="17">
        <v>1</v>
      </c>
      <c r="E19" s="17" t="s">
        <v>13</v>
      </c>
      <c r="F19" s="17">
        <v>1</v>
      </c>
      <c r="G19" s="17" t="s">
        <v>13</v>
      </c>
      <c r="H19" s="18">
        <f t="shared" si="0"/>
        <v>0</v>
      </c>
      <c r="I19" s="13" t="s">
        <v>49</v>
      </c>
    </row>
    <row r="20" spans="1:9" s="4" customFormat="1" ht="13.5" customHeight="1">
      <c r="A20" s="51"/>
      <c r="B20" s="17" t="s">
        <v>40</v>
      </c>
      <c r="C20" s="18">
        <v>0</v>
      </c>
      <c r="D20" s="17">
        <v>1</v>
      </c>
      <c r="E20" s="17" t="s">
        <v>13</v>
      </c>
      <c r="F20" s="17">
        <v>1</v>
      </c>
      <c r="G20" s="17" t="s">
        <v>13</v>
      </c>
      <c r="H20" s="18">
        <f t="shared" si="0"/>
        <v>0</v>
      </c>
      <c r="I20" s="13" t="s">
        <v>41</v>
      </c>
    </row>
    <row r="21" spans="1:9" s="4" customFormat="1" ht="13.5" customHeight="1">
      <c r="A21" s="51"/>
      <c r="B21" s="17" t="s">
        <v>22</v>
      </c>
      <c r="C21" s="18">
        <v>0</v>
      </c>
      <c r="D21" s="17">
        <v>1</v>
      </c>
      <c r="E21" s="17" t="s">
        <v>13</v>
      </c>
      <c r="F21" s="17">
        <v>1</v>
      </c>
      <c r="G21" s="17" t="s">
        <v>13</v>
      </c>
      <c r="H21" s="18">
        <f t="shared" si="0"/>
        <v>0</v>
      </c>
      <c r="I21" s="13" t="s">
        <v>35</v>
      </c>
    </row>
    <row r="22" spans="1:9" s="4" customFormat="1" ht="13.5" customHeight="1">
      <c r="A22" s="51"/>
      <c r="B22" s="17" t="s">
        <v>23</v>
      </c>
      <c r="C22" s="18">
        <v>0</v>
      </c>
      <c r="D22" s="17">
        <v>1</v>
      </c>
      <c r="E22" s="17" t="s">
        <v>13</v>
      </c>
      <c r="F22" s="17">
        <v>1</v>
      </c>
      <c r="G22" s="17" t="s">
        <v>13</v>
      </c>
      <c r="H22" s="18">
        <f t="shared" si="0"/>
        <v>0</v>
      </c>
      <c r="I22" s="13" t="s">
        <v>50</v>
      </c>
    </row>
    <row r="23" spans="1:9" s="4" customFormat="1" ht="13.5" customHeight="1">
      <c r="A23" s="51"/>
      <c r="B23" s="17" t="s">
        <v>24</v>
      </c>
      <c r="C23" s="18">
        <v>2</v>
      </c>
      <c r="D23" s="17">
        <v>300</v>
      </c>
      <c r="E23" s="13" t="s">
        <v>79</v>
      </c>
      <c r="F23" s="17">
        <v>1</v>
      </c>
      <c r="G23" s="17" t="s">
        <v>13</v>
      </c>
      <c r="H23" s="18">
        <f t="shared" si="0"/>
        <v>600</v>
      </c>
      <c r="I23" s="13" t="s">
        <v>36</v>
      </c>
    </row>
    <row r="24" spans="1:9" s="4" customFormat="1" ht="13.5" customHeight="1">
      <c r="A24" s="51"/>
      <c r="B24" s="17" t="s">
        <v>25</v>
      </c>
      <c r="C24" s="18">
        <v>0</v>
      </c>
      <c r="D24" s="17">
        <v>1</v>
      </c>
      <c r="E24" s="17" t="s">
        <v>13</v>
      </c>
      <c r="F24" s="17">
        <v>1</v>
      </c>
      <c r="G24" s="17" t="s">
        <v>13</v>
      </c>
      <c r="H24" s="18">
        <f t="shared" si="0"/>
        <v>0</v>
      </c>
      <c r="I24" s="13" t="s">
        <v>37</v>
      </c>
    </row>
    <row r="25" spans="1:9" s="4" customFormat="1" ht="13.5" customHeight="1">
      <c r="A25" s="51"/>
      <c r="B25" s="17" t="s">
        <v>26</v>
      </c>
      <c r="C25" s="18">
        <v>300</v>
      </c>
      <c r="D25" s="17">
        <v>1</v>
      </c>
      <c r="E25" s="17" t="s">
        <v>13</v>
      </c>
      <c r="F25" s="17">
        <v>2</v>
      </c>
      <c r="G25" s="17" t="s">
        <v>13</v>
      </c>
      <c r="H25" s="18">
        <f t="shared" si="0"/>
        <v>600</v>
      </c>
      <c r="I25" s="13" t="s">
        <v>51</v>
      </c>
    </row>
    <row r="26" spans="1:9" s="4" customFormat="1" ht="13.5" customHeight="1">
      <c r="A26" s="51"/>
      <c r="B26" s="17" t="s">
        <v>39</v>
      </c>
      <c r="C26" s="18">
        <v>0</v>
      </c>
      <c r="D26" s="17">
        <v>1</v>
      </c>
      <c r="E26" s="13" t="s">
        <v>15</v>
      </c>
      <c r="F26" s="17">
        <v>2</v>
      </c>
      <c r="G26" s="13" t="s">
        <v>77</v>
      </c>
      <c r="H26" s="18">
        <f t="shared" si="0"/>
        <v>0</v>
      </c>
      <c r="I26" s="13" t="s">
        <v>43</v>
      </c>
    </row>
    <row r="27" spans="1:9" s="4" customFormat="1" ht="13.5" customHeight="1">
      <c r="A27" s="51"/>
      <c r="B27" s="17" t="s">
        <v>27</v>
      </c>
      <c r="C27" s="18">
        <v>1200</v>
      </c>
      <c r="D27" s="17">
        <v>1</v>
      </c>
      <c r="E27" s="13" t="s">
        <v>15</v>
      </c>
      <c r="F27" s="17">
        <v>1</v>
      </c>
      <c r="G27" s="13" t="s">
        <v>78</v>
      </c>
      <c r="H27" s="18">
        <f t="shared" si="0"/>
        <v>1200</v>
      </c>
      <c r="I27" s="13" t="s">
        <v>42</v>
      </c>
    </row>
    <row r="28" spans="1:9" s="4" customFormat="1" ht="13.5" customHeight="1">
      <c r="A28" s="51"/>
      <c r="B28" s="17" t="s">
        <v>45</v>
      </c>
      <c r="C28" s="18">
        <v>500</v>
      </c>
      <c r="D28" s="17">
        <v>3</v>
      </c>
      <c r="E28" s="13" t="s">
        <v>15</v>
      </c>
      <c r="F28" s="17">
        <v>3</v>
      </c>
      <c r="G28" s="13" t="s">
        <v>77</v>
      </c>
      <c r="H28" s="18">
        <f t="shared" si="0"/>
        <v>4500</v>
      </c>
      <c r="I28" s="13" t="s">
        <v>81</v>
      </c>
    </row>
    <row r="29" spans="1:9" s="4" customFormat="1" ht="13.5" customHeight="1">
      <c r="A29" s="51"/>
      <c r="B29" s="17" t="s">
        <v>28</v>
      </c>
      <c r="C29" s="18">
        <v>0</v>
      </c>
      <c r="D29" s="17">
        <v>1</v>
      </c>
      <c r="E29" s="17" t="s">
        <v>13</v>
      </c>
      <c r="F29" s="17">
        <v>1</v>
      </c>
      <c r="G29" s="17" t="s">
        <v>13</v>
      </c>
      <c r="H29" s="18">
        <f t="shared" si="0"/>
        <v>0</v>
      </c>
      <c r="I29" s="13" t="s">
        <v>52</v>
      </c>
    </row>
    <row r="30" spans="1:9" s="4" customFormat="1" ht="13.5" customHeight="1">
      <c r="A30" s="51"/>
      <c r="B30" s="17" t="s">
        <v>29</v>
      </c>
      <c r="C30" s="18">
        <v>0</v>
      </c>
      <c r="D30" s="17">
        <v>1</v>
      </c>
      <c r="E30" s="17" t="s">
        <v>13</v>
      </c>
      <c r="F30" s="17">
        <v>1</v>
      </c>
      <c r="G30" s="17" t="s">
        <v>13</v>
      </c>
      <c r="H30" s="18">
        <f t="shared" si="0"/>
        <v>0</v>
      </c>
      <c r="I30" s="13" t="s">
        <v>53</v>
      </c>
    </row>
    <row r="31" spans="1:9" s="4" customFormat="1" ht="13.5" customHeight="1">
      <c r="A31" s="51"/>
      <c r="B31" s="17" t="s">
        <v>30</v>
      </c>
      <c r="C31" s="18">
        <v>500</v>
      </c>
      <c r="D31" s="17">
        <v>1</v>
      </c>
      <c r="E31" s="17" t="s">
        <v>13</v>
      </c>
      <c r="F31" s="17">
        <v>1</v>
      </c>
      <c r="G31" s="17" t="s">
        <v>13</v>
      </c>
      <c r="H31" s="18">
        <f t="shared" si="0"/>
        <v>500</v>
      </c>
      <c r="I31" s="13" t="s">
        <v>80</v>
      </c>
    </row>
    <row r="32" spans="1:9" s="20" customFormat="1" ht="15.75" customHeight="1">
      <c r="A32" s="50" t="s">
        <v>82</v>
      </c>
      <c r="B32" s="50"/>
      <c r="C32" s="50"/>
      <c r="D32" s="50"/>
      <c r="E32" s="50"/>
      <c r="F32" s="50"/>
      <c r="G32" s="50"/>
      <c r="H32" s="18">
        <f>SUM(H9:H31)</f>
        <v>79000</v>
      </c>
      <c r="I32" s="21"/>
    </row>
    <row r="33" spans="1:9" s="20" customFormat="1" ht="15.75" customHeight="1">
      <c r="A33" s="50" t="s">
        <v>83</v>
      </c>
      <c r="B33" s="50"/>
      <c r="C33" s="50"/>
      <c r="D33" s="50"/>
      <c r="E33" s="50"/>
      <c r="F33" s="50"/>
      <c r="G33" s="50"/>
      <c r="H33" s="18">
        <f>H32*0.1</f>
        <v>7900</v>
      </c>
      <c r="I33" s="21"/>
    </row>
    <row r="34" spans="1:9" s="20" customFormat="1" ht="15.75" customHeight="1">
      <c r="A34" s="50" t="s">
        <v>137</v>
      </c>
      <c r="B34" s="50"/>
      <c r="C34" s="50"/>
      <c r="D34" s="50"/>
      <c r="E34" s="50"/>
      <c r="F34" s="50"/>
      <c r="G34" s="50"/>
      <c r="H34" s="18">
        <f>SUM(H32:H33)</f>
        <v>86900</v>
      </c>
      <c r="I34" s="21"/>
    </row>
    <row r="35" spans="1:9" s="19" customFormat="1" ht="16.5">
      <c r="A35" s="37"/>
      <c r="B35" s="37"/>
      <c r="C35" s="37"/>
      <c r="D35" s="37"/>
      <c r="E35" s="37"/>
      <c r="F35" s="37"/>
      <c r="G35" s="37"/>
      <c r="H35" s="37"/>
      <c r="I35" s="37"/>
    </row>
    <row r="36" spans="1:9" s="19" customFormat="1" ht="16.5">
      <c r="A36" s="37"/>
      <c r="B36" s="37"/>
      <c r="C36" s="37"/>
      <c r="D36" s="37"/>
      <c r="E36" s="37"/>
      <c r="F36" s="37"/>
      <c r="G36" s="37"/>
      <c r="H36" s="37"/>
      <c r="I36" s="37"/>
    </row>
    <row r="37" spans="1:9" s="19" customFormat="1" ht="16.5">
      <c r="A37" s="37"/>
      <c r="B37" s="37"/>
      <c r="C37" s="37"/>
      <c r="D37" s="37"/>
      <c r="E37" s="37"/>
      <c r="F37" s="37"/>
      <c r="G37" s="37"/>
      <c r="H37" s="37"/>
      <c r="I37" s="37"/>
    </row>
    <row r="38" spans="1:9" ht="16.5">
      <c r="A38" s="37" t="s">
        <v>71</v>
      </c>
      <c r="B38" s="37"/>
      <c r="C38" s="37"/>
      <c r="D38" s="37"/>
      <c r="E38" s="37"/>
      <c r="F38" s="59" t="s">
        <v>72</v>
      </c>
      <c r="G38" s="59"/>
      <c r="H38" s="40"/>
      <c r="I38" s="37"/>
    </row>
  </sheetData>
  <mergeCells count="18">
    <mergeCell ref="F38:G38"/>
    <mergeCell ref="A7:B8"/>
    <mergeCell ref="D7:G7"/>
    <mergeCell ref="I7:I8"/>
    <mergeCell ref="A9:A10"/>
    <mergeCell ref="A13:A14"/>
    <mergeCell ref="C7:C8"/>
    <mergeCell ref="H7:H8"/>
    <mergeCell ref="A32:G32"/>
    <mergeCell ref="A33:G33"/>
    <mergeCell ref="A34:G34"/>
    <mergeCell ref="A16:A31"/>
    <mergeCell ref="B6:I6"/>
    <mergeCell ref="A1:I1"/>
    <mergeCell ref="B2:I2"/>
    <mergeCell ref="B3:I3"/>
    <mergeCell ref="B4:I4"/>
    <mergeCell ref="B5:I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C12" sqref="C12"/>
    </sheetView>
  </sheetViews>
  <sheetFormatPr defaultRowHeight="13.5"/>
  <cols>
    <col min="1" max="1" width="20.25" customWidth="1"/>
    <col min="2" max="2" width="42.5" customWidth="1"/>
    <col min="3" max="3" width="11" style="31" customWidth="1"/>
    <col min="8" max="8" width="9.5" style="31" customWidth="1"/>
    <col min="9" max="9" width="63.375" customWidth="1"/>
  </cols>
  <sheetData>
    <row r="1" spans="1:9" ht="16.5">
      <c r="A1" s="58" t="s">
        <v>84</v>
      </c>
      <c r="B1" s="58"/>
      <c r="C1" s="58"/>
      <c r="D1" s="58"/>
      <c r="E1" s="58"/>
      <c r="F1" s="58"/>
      <c r="G1" s="58"/>
      <c r="H1" s="58"/>
      <c r="I1" s="58"/>
    </row>
    <row r="2" spans="1:9" ht="16.5" customHeight="1">
      <c r="A2" s="22" t="s">
        <v>85</v>
      </c>
      <c r="B2" s="57" t="s">
        <v>86</v>
      </c>
      <c r="C2" s="57"/>
      <c r="D2" s="57"/>
      <c r="E2" s="57"/>
      <c r="F2" s="57"/>
      <c r="G2" s="57"/>
      <c r="H2" s="57"/>
      <c r="I2" s="57"/>
    </row>
    <row r="3" spans="1:9" ht="16.5" customHeight="1">
      <c r="A3" s="22" t="s">
        <v>87</v>
      </c>
      <c r="B3" s="57" t="s">
        <v>88</v>
      </c>
      <c r="C3" s="57"/>
      <c r="D3" s="57"/>
      <c r="E3" s="57"/>
      <c r="F3" s="57"/>
      <c r="G3" s="57"/>
      <c r="H3" s="57"/>
      <c r="I3" s="57"/>
    </row>
    <row r="4" spans="1:9" ht="16.5" customHeight="1">
      <c r="A4" s="22" t="s">
        <v>89</v>
      </c>
      <c r="B4" s="57" t="s">
        <v>90</v>
      </c>
      <c r="C4" s="57"/>
      <c r="D4" s="57"/>
      <c r="E4" s="57"/>
      <c r="F4" s="57"/>
      <c r="G4" s="57"/>
      <c r="H4" s="57"/>
      <c r="I4" s="57"/>
    </row>
    <row r="5" spans="1:9" ht="16.5" customHeight="1">
      <c r="A5" s="22" t="s">
        <v>91</v>
      </c>
      <c r="B5" s="57" t="s">
        <v>92</v>
      </c>
      <c r="C5" s="57"/>
      <c r="D5" s="57"/>
      <c r="E5" s="57"/>
      <c r="F5" s="57"/>
      <c r="G5" s="57"/>
      <c r="H5" s="57"/>
      <c r="I5" s="57"/>
    </row>
    <row r="6" spans="1:9" ht="16.5" customHeight="1">
      <c r="A6" s="22" t="s">
        <v>93</v>
      </c>
      <c r="B6" s="57" t="s">
        <v>94</v>
      </c>
      <c r="C6" s="57"/>
      <c r="D6" s="57"/>
      <c r="E6" s="57"/>
      <c r="F6" s="57"/>
      <c r="G6" s="57"/>
      <c r="H6" s="57"/>
      <c r="I6" s="57"/>
    </row>
    <row r="7" spans="1:9">
      <c r="A7" s="60" t="s">
        <v>95</v>
      </c>
      <c r="B7" s="60"/>
      <c r="C7" s="29"/>
      <c r="D7" s="60" t="s">
        <v>96</v>
      </c>
      <c r="E7" s="60"/>
      <c r="F7" s="60"/>
      <c r="G7" s="60"/>
      <c r="H7" s="29"/>
      <c r="I7" s="61" t="s">
        <v>97</v>
      </c>
    </row>
    <row r="8" spans="1:9">
      <c r="A8" s="60"/>
      <c r="B8" s="60"/>
      <c r="C8" s="28" t="s">
        <v>122</v>
      </c>
      <c r="D8" s="23" t="s">
        <v>0</v>
      </c>
      <c r="E8" s="23" t="s">
        <v>98</v>
      </c>
      <c r="F8" s="23" t="s">
        <v>0</v>
      </c>
      <c r="G8" s="23" t="s">
        <v>98</v>
      </c>
      <c r="H8" s="28" t="s">
        <v>123</v>
      </c>
      <c r="I8" s="61"/>
    </row>
    <row r="9" spans="1:9" s="41" customFormat="1" ht="20.25" customHeight="1">
      <c r="A9" s="62" t="s">
        <v>99</v>
      </c>
      <c r="B9" s="35" t="s">
        <v>100</v>
      </c>
      <c r="C9" s="32">
        <v>100</v>
      </c>
      <c r="D9" s="38">
        <v>110</v>
      </c>
      <c r="E9" s="38" t="s">
        <v>101</v>
      </c>
      <c r="F9" s="38">
        <v>1</v>
      </c>
      <c r="G9" s="38" t="s">
        <v>102</v>
      </c>
      <c r="H9" s="32">
        <f>C9*D9*F9</f>
        <v>11000</v>
      </c>
      <c r="I9" s="36" t="s">
        <v>103</v>
      </c>
    </row>
    <row r="10" spans="1:9" s="41" customFormat="1" ht="20.25" customHeight="1">
      <c r="A10" s="62"/>
      <c r="B10" s="35" t="s">
        <v>104</v>
      </c>
      <c r="C10" s="32">
        <v>2000</v>
      </c>
      <c r="D10" s="38">
        <v>11</v>
      </c>
      <c r="E10" s="38" t="s">
        <v>105</v>
      </c>
      <c r="F10" s="38">
        <v>1</v>
      </c>
      <c r="G10" s="38" t="s">
        <v>102</v>
      </c>
      <c r="H10" s="32">
        <f t="shared" ref="H10:H31" si="0">C10*D10*F10</f>
        <v>22000</v>
      </c>
      <c r="I10" s="36" t="s">
        <v>106</v>
      </c>
    </row>
    <row r="11" spans="1:9" s="33" customFormat="1" ht="20.25" customHeight="1">
      <c r="A11" s="24" t="s">
        <v>107</v>
      </c>
      <c r="B11" s="25" t="s">
        <v>108</v>
      </c>
      <c r="C11" s="32">
        <v>10000</v>
      </c>
      <c r="D11" s="22">
        <v>1</v>
      </c>
      <c r="E11" s="22" t="s">
        <v>75</v>
      </c>
      <c r="F11" s="22">
        <v>1</v>
      </c>
      <c r="G11" s="22" t="s">
        <v>102</v>
      </c>
      <c r="H11" s="32">
        <f t="shared" si="0"/>
        <v>10000</v>
      </c>
      <c r="I11" s="26" t="s">
        <v>109</v>
      </c>
    </row>
    <row r="12" spans="1:9" s="33" customFormat="1" ht="20.25" customHeight="1">
      <c r="A12" s="24" t="s">
        <v>110</v>
      </c>
      <c r="B12" s="25" t="s">
        <v>111</v>
      </c>
      <c r="C12" s="32">
        <v>3000</v>
      </c>
      <c r="D12" s="22">
        <v>1</v>
      </c>
      <c r="E12" s="22" t="s">
        <v>75</v>
      </c>
      <c r="F12" s="22">
        <v>1</v>
      </c>
      <c r="G12" s="22" t="s">
        <v>102</v>
      </c>
      <c r="H12" s="32">
        <f t="shared" si="0"/>
        <v>3000</v>
      </c>
      <c r="I12" s="26" t="s">
        <v>112</v>
      </c>
    </row>
    <row r="13" spans="1:9" s="33" customFormat="1" ht="20.25" customHeight="1">
      <c r="A13" s="63" t="s">
        <v>113</v>
      </c>
      <c r="B13" s="25" t="s">
        <v>114</v>
      </c>
      <c r="C13" s="32">
        <v>200</v>
      </c>
      <c r="D13" s="22">
        <v>2</v>
      </c>
      <c r="E13" s="22" t="s">
        <v>115</v>
      </c>
      <c r="F13" s="22">
        <v>1</v>
      </c>
      <c r="G13" s="22" t="s">
        <v>102</v>
      </c>
      <c r="H13" s="32">
        <f t="shared" si="0"/>
        <v>400</v>
      </c>
      <c r="I13" s="26" t="s">
        <v>116</v>
      </c>
    </row>
    <row r="14" spans="1:9" s="33" customFormat="1" ht="20.25" customHeight="1">
      <c r="A14" s="63"/>
      <c r="B14" s="25" t="s">
        <v>117</v>
      </c>
      <c r="C14" s="32">
        <v>20</v>
      </c>
      <c r="D14" s="22">
        <v>110</v>
      </c>
      <c r="E14" s="22" t="s">
        <v>102</v>
      </c>
      <c r="F14" s="22">
        <v>1</v>
      </c>
      <c r="G14" s="22" t="s">
        <v>102</v>
      </c>
      <c r="H14" s="32">
        <f t="shared" si="0"/>
        <v>2200</v>
      </c>
      <c r="I14" s="26" t="s">
        <v>118</v>
      </c>
    </row>
    <row r="15" spans="1:9" s="33" customFormat="1" ht="20.25" customHeight="1">
      <c r="A15" s="24" t="s">
        <v>119</v>
      </c>
      <c r="B15" s="25" t="s">
        <v>120</v>
      </c>
      <c r="C15" s="32">
        <v>129.54499999999999</v>
      </c>
      <c r="D15" s="22">
        <v>1</v>
      </c>
      <c r="E15" s="22" t="s">
        <v>102</v>
      </c>
      <c r="F15" s="22">
        <v>4</v>
      </c>
      <c r="G15" s="22" t="s">
        <v>102</v>
      </c>
      <c r="H15" s="32">
        <f t="shared" si="0"/>
        <v>518.17999999999995</v>
      </c>
      <c r="I15" s="26" t="s">
        <v>121</v>
      </c>
    </row>
    <row r="16" spans="1:9" s="4" customFormat="1" ht="13.5" customHeight="1">
      <c r="A16" s="51" t="s">
        <v>18</v>
      </c>
      <c r="B16" s="17" t="s">
        <v>20</v>
      </c>
      <c r="C16" s="18">
        <v>0</v>
      </c>
      <c r="D16" s="17">
        <v>1</v>
      </c>
      <c r="E16" s="17" t="s">
        <v>13</v>
      </c>
      <c r="F16" s="17">
        <v>1</v>
      </c>
      <c r="G16" s="17" t="s">
        <v>13</v>
      </c>
      <c r="H16" s="18">
        <f t="shared" si="0"/>
        <v>0</v>
      </c>
      <c r="I16" s="13" t="s">
        <v>46</v>
      </c>
    </row>
    <row r="17" spans="1:9" s="4" customFormat="1" ht="13.5" customHeight="1">
      <c r="A17" s="51"/>
      <c r="B17" s="17" t="s">
        <v>21</v>
      </c>
      <c r="C17" s="18">
        <v>0</v>
      </c>
      <c r="D17" s="17">
        <v>1</v>
      </c>
      <c r="E17" s="17" t="s">
        <v>13</v>
      </c>
      <c r="F17" s="17">
        <v>1</v>
      </c>
      <c r="G17" s="17" t="s">
        <v>13</v>
      </c>
      <c r="H17" s="18">
        <f t="shared" si="0"/>
        <v>0</v>
      </c>
      <c r="I17" s="13" t="s">
        <v>47</v>
      </c>
    </row>
    <row r="18" spans="1:9" s="4" customFormat="1" ht="13.5" customHeight="1">
      <c r="A18" s="51"/>
      <c r="B18" s="17" t="s">
        <v>34</v>
      </c>
      <c r="C18" s="18">
        <v>0</v>
      </c>
      <c r="D18" s="17">
        <v>1</v>
      </c>
      <c r="E18" s="17" t="s">
        <v>13</v>
      </c>
      <c r="F18" s="17">
        <v>1</v>
      </c>
      <c r="G18" s="17" t="s">
        <v>13</v>
      </c>
      <c r="H18" s="18">
        <f t="shared" si="0"/>
        <v>0</v>
      </c>
      <c r="I18" s="13" t="s">
        <v>48</v>
      </c>
    </row>
    <row r="19" spans="1:9" s="4" customFormat="1" ht="13.5" customHeight="1">
      <c r="A19" s="51"/>
      <c r="B19" s="17" t="s">
        <v>38</v>
      </c>
      <c r="C19" s="18">
        <v>0</v>
      </c>
      <c r="D19" s="17">
        <v>1</v>
      </c>
      <c r="E19" s="17" t="s">
        <v>13</v>
      </c>
      <c r="F19" s="17">
        <v>1</v>
      </c>
      <c r="G19" s="17" t="s">
        <v>13</v>
      </c>
      <c r="H19" s="18">
        <f t="shared" si="0"/>
        <v>0</v>
      </c>
      <c r="I19" s="13" t="s">
        <v>49</v>
      </c>
    </row>
    <row r="20" spans="1:9" s="4" customFormat="1" ht="13.5" customHeight="1">
      <c r="A20" s="51"/>
      <c r="B20" s="17" t="s">
        <v>40</v>
      </c>
      <c r="C20" s="18">
        <v>0</v>
      </c>
      <c r="D20" s="17">
        <v>1</v>
      </c>
      <c r="E20" s="17" t="s">
        <v>13</v>
      </c>
      <c r="F20" s="17">
        <v>1</v>
      </c>
      <c r="G20" s="17" t="s">
        <v>13</v>
      </c>
      <c r="H20" s="18">
        <f t="shared" si="0"/>
        <v>0</v>
      </c>
      <c r="I20" s="13" t="s">
        <v>41</v>
      </c>
    </row>
    <row r="21" spans="1:9" s="4" customFormat="1" ht="13.5" customHeight="1">
      <c r="A21" s="51"/>
      <c r="B21" s="17" t="s">
        <v>22</v>
      </c>
      <c r="C21" s="18">
        <v>0</v>
      </c>
      <c r="D21" s="17">
        <v>1</v>
      </c>
      <c r="E21" s="17" t="s">
        <v>13</v>
      </c>
      <c r="F21" s="17">
        <v>1</v>
      </c>
      <c r="G21" s="17" t="s">
        <v>13</v>
      </c>
      <c r="H21" s="18">
        <f t="shared" si="0"/>
        <v>0</v>
      </c>
      <c r="I21" s="13" t="s">
        <v>35</v>
      </c>
    </row>
    <row r="22" spans="1:9" s="4" customFormat="1" ht="13.5" customHeight="1">
      <c r="A22" s="51"/>
      <c r="B22" s="17" t="s">
        <v>23</v>
      </c>
      <c r="C22" s="18">
        <v>0</v>
      </c>
      <c r="D22" s="17">
        <v>1</v>
      </c>
      <c r="E22" s="17" t="s">
        <v>13</v>
      </c>
      <c r="F22" s="17">
        <v>1</v>
      </c>
      <c r="G22" s="17" t="s">
        <v>13</v>
      </c>
      <c r="H22" s="18">
        <f t="shared" si="0"/>
        <v>0</v>
      </c>
      <c r="I22" s="13" t="s">
        <v>50</v>
      </c>
    </row>
    <row r="23" spans="1:9" s="4" customFormat="1" ht="13.5" customHeight="1">
      <c r="A23" s="51"/>
      <c r="B23" s="17" t="s">
        <v>24</v>
      </c>
      <c r="C23" s="18">
        <v>2</v>
      </c>
      <c r="D23" s="17">
        <v>300</v>
      </c>
      <c r="E23" s="13" t="s">
        <v>79</v>
      </c>
      <c r="F23" s="17">
        <v>1</v>
      </c>
      <c r="G23" s="17" t="s">
        <v>13</v>
      </c>
      <c r="H23" s="18">
        <f t="shared" si="0"/>
        <v>600</v>
      </c>
      <c r="I23" s="13" t="s">
        <v>36</v>
      </c>
    </row>
    <row r="24" spans="1:9" s="4" customFormat="1" ht="13.5" customHeight="1">
      <c r="A24" s="51"/>
      <c r="B24" s="17" t="s">
        <v>25</v>
      </c>
      <c r="C24" s="18">
        <v>0</v>
      </c>
      <c r="D24" s="17">
        <v>1</v>
      </c>
      <c r="E24" s="17" t="s">
        <v>13</v>
      </c>
      <c r="F24" s="17">
        <v>1</v>
      </c>
      <c r="G24" s="17" t="s">
        <v>13</v>
      </c>
      <c r="H24" s="18">
        <f t="shared" si="0"/>
        <v>0</v>
      </c>
      <c r="I24" s="13" t="s">
        <v>37</v>
      </c>
    </row>
    <row r="25" spans="1:9" s="4" customFormat="1" ht="13.5" customHeight="1">
      <c r="A25" s="51"/>
      <c r="B25" s="17" t="s">
        <v>26</v>
      </c>
      <c r="C25" s="18">
        <v>300</v>
      </c>
      <c r="D25" s="17">
        <v>1</v>
      </c>
      <c r="E25" s="17" t="s">
        <v>13</v>
      </c>
      <c r="F25" s="17">
        <v>2</v>
      </c>
      <c r="G25" s="17" t="s">
        <v>13</v>
      </c>
      <c r="H25" s="18">
        <f t="shared" si="0"/>
        <v>600</v>
      </c>
      <c r="I25" s="13" t="s">
        <v>51</v>
      </c>
    </row>
    <row r="26" spans="1:9" s="4" customFormat="1" ht="13.5" customHeight="1">
      <c r="A26" s="51"/>
      <c r="B26" s="17" t="s">
        <v>39</v>
      </c>
      <c r="C26" s="18">
        <v>0</v>
      </c>
      <c r="D26" s="17">
        <v>1</v>
      </c>
      <c r="E26" s="13" t="s">
        <v>15</v>
      </c>
      <c r="F26" s="17">
        <v>2</v>
      </c>
      <c r="G26" s="13" t="s">
        <v>77</v>
      </c>
      <c r="H26" s="18">
        <f t="shared" si="0"/>
        <v>0</v>
      </c>
      <c r="I26" s="13" t="s">
        <v>43</v>
      </c>
    </row>
    <row r="27" spans="1:9" s="4" customFormat="1" ht="13.5" customHeight="1">
      <c r="A27" s="51"/>
      <c r="B27" s="17" t="s">
        <v>27</v>
      </c>
      <c r="C27" s="18">
        <v>1200</v>
      </c>
      <c r="D27" s="17">
        <v>1</v>
      </c>
      <c r="E27" s="13" t="s">
        <v>15</v>
      </c>
      <c r="F27" s="17">
        <v>1</v>
      </c>
      <c r="G27" s="13" t="s">
        <v>78</v>
      </c>
      <c r="H27" s="18">
        <f t="shared" si="0"/>
        <v>1200</v>
      </c>
      <c r="I27" s="13" t="s">
        <v>42</v>
      </c>
    </row>
    <row r="28" spans="1:9" s="4" customFormat="1" ht="13.5" customHeight="1">
      <c r="A28" s="51"/>
      <c r="B28" s="17" t="s">
        <v>45</v>
      </c>
      <c r="C28" s="18">
        <v>500</v>
      </c>
      <c r="D28" s="17">
        <v>3</v>
      </c>
      <c r="E28" s="13" t="s">
        <v>15</v>
      </c>
      <c r="F28" s="17">
        <v>3</v>
      </c>
      <c r="G28" s="13" t="s">
        <v>77</v>
      </c>
      <c r="H28" s="18">
        <f t="shared" si="0"/>
        <v>4500</v>
      </c>
      <c r="I28" s="13" t="s">
        <v>81</v>
      </c>
    </row>
    <row r="29" spans="1:9" s="4" customFormat="1" ht="13.5" customHeight="1">
      <c r="A29" s="51"/>
      <c r="B29" s="17" t="s">
        <v>28</v>
      </c>
      <c r="C29" s="18">
        <v>0</v>
      </c>
      <c r="D29" s="17">
        <v>1</v>
      </c>
      <c r="E29" s="17" t="s">
        <v>13</v>
      </c>
      <c r="F29" s="17">
        <v>1</v>
      </c>
      <c r="G29" s="17" t="s">
        <v>13</v>
      </c>
      <c r="H29" s="18">
        <f t="shared" si="0"/>
        <v>0</v>
      </c>
      <c r="I29" s="13" t="s">
        <v>52</v>
      </c>
    </row>
    <row r="30" spans="1:9" s="4" customFormat="1" ht="13.5" customHeight="1">
      <c r="A30" s="51"/>
      <c r="B30" s="17" t="s">
        <v>29</v>
      </c>
      <c r="C30" s="18">
        <v>0</v>
      </c>
      <c r="D30" s="17">
        <v>1</v>
      </c>
      <c r="E30" s="17" t="s">
        <v>13</v>
      </c>
      <c r="F30" s="17">
        <v>1</v>
      </c>
      <c r="G30" s="17" t="s">
        <v>13</v>
      </c>
      <c r="H30" s="18">
        <f t="shared" si="0"/>
        <v>0</v>
      </c>
      <c r="I30" s="13" t="s">
        <v>53</v>
      </c>
    </row>
    <row r="31" spans="1:9" s="4" customFormat="1" ht="13.5" customHeight="1">
      <c r="A31" s="51"/>
      <c r="B31" s="17" t="s">
        <v>30</v>
      </c>
      <c r="C31" s="18">
        <v>500</v>
      </c>
      <c r="D31" s="17">
        <v>1</v>
      </c>
      <c r="E31" s="17" t="s">
        <v>13</v>
      </c>
      <c r="F31" s="17">
        <v>1</v>
      </c>
      <c r="G31" s="17" t="s">
        <v>13</v>
      </c>
      <c r="H31" s="18">
        <f t="shared" si="0"/>
        <v>500</v>
      </c>
      <c r="I31" s="13" t="s">
        <v>80</v>
      </c>
    </row>
    <row r="32" spans="1:9" s="20" customFormat="1" ht="15.75" customHeight="1">
      <c r="A32" s="50" t="s">
        <v>82</v>
      </c>
      <c r="B32" s="50"/>
      <c r="C32" s="50"/>
      <c r="D32" s="50"/>
      <c r="E32" s="50"/>
      <c r="F32" s="50"/>
      <c r="G32" s="50"/>
      <c r="H32" s="18">
        <f>SUM(H9:H31)</f>
        <v>56518.18</v>
      </c>
      <c r="I32" s="21"/>
    </row>
    <row r="33" spans="1:9" s="20" customFormat="1" ht="15.75" customHeight="1">
      <c r="A33" s="50" t="s">
        <v>83</v>
      </c>
      <c r="B33" s="50"/>
      <c r="C33" s="50"/>
      <c r="D33" s="50"/>
      <c r="E33" s="50"/>
      <c r="F33" s="50"/>
      <c r="G33" s="50"/>
      <c r="H33" s="18">
        <f>H32*0.1</f>
        <v>5651.8180000000002</v>
      </c>
      <c r="I33" s="21"/>
    </row>
    <row r="34" spans="1:9" s="20" customFormat="1" ht="15.75" customHeight="1">
      <c r="A34" s="50" t="s">
        <v>138</v>
      </c>
      <c r="B34" s="50"/>
      <c r="C34" s="50"/>
      <c r="D34" s="50"/>
      <c r="E34" s="50"/>
      <c r="F34" s="50"/>
      <c r="G34" s="50"/>
      <c r="H34" s="18">
        <f>SUM(H32:H33)</f>
        <v>62169.998</v>
      </c>
      <c r="I34" s="21"/>
    </row>
    <row r="35" spans="1:9" s="19" customFormat="1" ht="16.5">
      <c r="A35" s="27"/>
      <c r="B35" s="27"/>
      <c r="C35" s="30"/>
      <c r="D35" s="27"/>
      <c r="E35" s="27"/>
      <c r="F35" s="27"/>
      <c r="G35" s="27"/>
      <c r="H35" s="30"/>
      <c r="I35" s="27"/>
    </row>
    <row r="36" spans="1:9" s="19" customFormat="1" ht="16.5">
      <c r="A36" s="27"/>
      <c r="B36" s="27"/>
      <c r="C36" s="30"/>
      <c r="D36" s="27"/>
      <c r="E36" s="27"/>
      <c r="F36" s="27"/>
      <c r="G36" s="27"/>
      <c r="H36" s="30"/>
      <c r="I36" s="27"/>
    </row>
    <row r="37" spans="1:9" s="19" customFormat="1" ht="16.5">
      <c r="A37" s="27"/>
      <c r="B37" s="27"/>
      <c r="C37" s="30"/>
      <c r="D37" s="27"/>
      <c r="E37" s="27"/>
      <c r="F37" s="27"/>
      <c r="G37" s="27"/>
      <c r="H37" s="30"/>
      <c r="I37" s="27"/>
    </row>
    <row r="38" spans="1:9" s="19" customFormat="1" ht="16.5">
      <c r="A38" s="27"/>
      <c r="B38" s="27"/>
      <c r="C38" s="30"/>
      <c r="D38" s="27"/>
      <c r="E38" s="27"/>
      <c r="F38" s="27"/>
      <c r="G38" s="27"/>
      <c r="H38" s="30"/>
      <c r="I38" s="27"/>
    </row>
    <row r="39" spans="1:9" ht="16.5">
      <c r="A39" s="27" t="s">
        <v>71</v>
      </c>
      <c r="B39" s="27"/>
      <c r="C39" s="30"/>
      <c r="D39" s="27"/>
      <c r="E39" s="27"/>
      <c r="F39" s="27" t="s">
        <v>72</v>
      </c>
      <c r="G39" s="27"/>
      <c r="H39" s="30"/>
      <c r="I39" s="27"/>
    </row>
  </sheetData>
  <mergeCells count="15">
    <mergeCell ref="A32:G32"/>
    <mergeCell ref="A33:G33"/>
    <mergeCell ref="A34:G34"/>
    <mergeCell ref="A16:A31"/>
    <mergeCell ref="A1:I1"/>
    <mergeCell ref="A7:B8"/>
    <mergeCell ref="D7:G7"/>
    <mergeCell ref="I7:I8"/>
    <mergeCell ref="A9:A10"/>
    <mergeCell ref="A13:A14"/>
    <mergeCell ref="B2:I2"/>
    <mergeCell ref="B3:I3"/>
    <mergeCell ref="B4:I4"/>
    <mergeCell ref="B5:I5"/>
    <mergeCell ref="B6:I6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汇总报价</vt:lpstr>
      <vt:lpstr>别克服务SOW</vt:lpstr>
      <vt:lpstr>雪佛兰服务SOW</vt:lpstr>
      <vt:lpstr>凯迪拉克服务SOW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2018-05-15T01:59:31Z</cp:lastPrinted>
  <dcterms:created xsi:type="dcterms:W3CDTF">2018-02-27T11:14:00Z</dcterms:created>
  <dcterms:modified xsi:type="dcterms:W3CDTF">2018-06-05T04:50:25Z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