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50" windowHeight="78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<sst xmlns="http://schemas.openxmlformats.org/spreadsheetml/2006/main" count="94">
  <si>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</si>
  <si>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团号：HMQA-181109-YTY711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</si>
  <si>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</si>
  <si>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</si>
  <si>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</si>
  <si>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</si>
  <si>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</si>
  <si>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</si>
  <si>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</si>
  <si>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</si>
  <si>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</si>
  <si>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</si>
  <si>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</si>
  <si>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</si>
  <si>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</si>
  <si>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</si>
  <si>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</si>
  <si>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</si>
  <si>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</si>
  <si>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</si>
  <si>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</si>
  <si>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</si>
  <si>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</si>
  <si>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</si>
  <si>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</si>
  <si>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</si>
  <si>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</si>
  <si>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</si>
  <si>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</si>
  <si>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</si>
  <si>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</si>
  <si>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</si>
  <si>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</si>
  <si>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</si>
  <si>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</si>
  <si>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</si>
  <si>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</si>
  <si>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</si>
  <si>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</si>
  <si>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</si>
  <si>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</si>
  <si>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</si>
  <si>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</si>
  <si>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</si>
  <si>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</si>
  <si>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</si>
  <si>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少额房费尾款，微信支付，尽快开发票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</si>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</sst>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11890</v>
      </c>
      <c r="D22" s="66">
        <v>1</v>
      </c>
      <c r="E22" s="65">
        <f t="shared" si="2"/>
        <v>11890</v>
      </c>
      <c r="F22" s="65">
        <v>11500</v>
      </c>
      <c r="G22" s="65">
        <v>0</v>
      </c>
      <c r="H22" s="65">
        <f t="shared" si="0"/>
        <v>11500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11890</v>
      </c>
      <c r="D24" s="69">
        <f t="shared" ref="D24:E24" si="6">SUM(D22)</f>
        <v>1</v>
      </c>
      <c r="E24" s="69">
        <f t="shared" si="6"/>
        <v>11890</v>
      </c>
      <c r="F24" s="69">
        <f>SUM(F22:F23)</f>
        <v>11500</v>
      </c>
      <c r="G24" s="69">
        <f t="shared" ref="G24:H24" si="7">SUM(G22:G23)</f>
        <v>0</v>
      </c>
      <c r="H24" s="69">
        <f t="shared" si="7"/>
        <v>11500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11890</v>
      </c>
      <c r="D53" s="69">
        <f t="shared" ref="D53:H53" si="22">SUM(D52,D44,D40,D37,D32,D27,D24,D21,D16,D13)</f>
        <v>1</v>
      </c>
      <c r="E53" s="69">
        <f t="shared" si="22"/>
        <v>11890</v>
      </c>
      <c r="F53" s="69">
        <f t="shared" si="22"/>
        <v>11500</v>
      </c>
      <c r="G53" s="69">
        <f t="shared" si="22"/>
        <v>0</v>
      </c>
      <c r="H53" s="69">
        <f t="shared" si="22"/>
        <v>11500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11890</v>
      </c>
      <c r="B58" s="81"/>
      <c r="C58" s="81">
        <f>H53</f>
        <v>11500</v>
      </c>
      <c r="D58" s="81"/>
      <c r="E58" s="81">
        <f>F53</f>
        <v>11500</v>
      </c>
      <c r="F58" s="81"/>
      <c r="G58" s="81">
        <f>G53</f>
        <v>0</v>
      </c>
      <c r="H58" s="81"/>
      <c r="I58" s="99">
        <f>A58-C58</f>
        <v>390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43322</v>
      </c>
      <c r="G7" s="11"/>
      <c r="H7" s="10" t="s">
        <v>68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43322</v>
      </c>
      <c r="G30" s="11"/>
      <c r="H30" s="10" t="s">
        <v>68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2018-12-06T08:16:18Z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