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837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25725"/>
</workbook>
</file>

<file path=xl/calcChain.xml><?xml version="1.0" encoding="utf-8"?>
<calcChain xmlns="http://schemas.openxmlformats.org/spreadsheetml/2006/main">
  <c r="I11" i="7"/>
  <c r="I10"/>
  <c r="I14"/>
  <c r="I23"/>
  <c r="I22" l="1"/>
  <c r="I13" l="1"/>
  <c r="I25"/>
  <c r="I26"/>
  <c r="I21"/>
  <c r="I24" s="1"/>
  <c r="I18"/>
  <c r="I12"/>
  <c r="I33" i="8"/>
  <c r="I25"/>
  <c r="I24"/>
  <c r="I23"/>
  <c r="I22"/>
  <c r="I21"/>
  <c r="I28" s="1"/>
  <c r="I18"/>
  <c r="I17"/>
  <c r="I16"/>
  <c r="I15"/>
  <c r="I13"/>
  <c r="I12"/>
  <c r="I15" i="7"/>
  <c r="I16"/>
  <c r="I19"/>
  <c r="I20" s="1"/>
  <c r="I27"/>
  <c r="I28"/>
  <c r="I33" i="2"/>
  <c r="I25"/>
  <c r="I24"/>
  <c r="I21"/>
  <c r="I28" s="1"/>
  <c r="I17"/>
  <c r="I18" s="1"/>
  <c r="I13"/>
  <c r="I15" s="1"/>
  <c r="I12"/>
  <c r="I34" s="1"/>
  <c r="B15" i="1"/>
  <c r="I17" i="7" l="1"/>
  <c r="I29"/>
  <c r="I34" i="8"/>
  <c r="I35" i="2"/>
  <c r="I36" s="1"/>
  <c r="I37" s="1"/>
  <c r="I30" i="7" l="1"/>
  <c r="I31" s="1"/>
  <c r="I32" s="1"/>
  <c r="I33" s="1"/>
  <c r="I37" i="8"/>
  <c r="I36"/>
  <c r="I35"/>
</calcChain>
</file>

<file path=xl/sharedStrings.xml><?xml version="1.0" encoding="utf-8"?>
<sst xmlns="http://schemas.openxmlformats.org/spreadsheetml/2006/main" count="335" uniqueCount="160">
  <si>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</si>
  <si>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</si>
  <si>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</si>
  <si>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</si>
  <si>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</si>
  <si>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</si>
  <si>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</si>
  <si>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</si>
  <si>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</si>
  <si>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</si>
  <si>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</si>
  <si>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</si>
  <si>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</si>
  <si>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</si>
  <si>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</si>
  <si>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</si>
  <si>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</si>
  <si>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</si>
  <si>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</si>
  <si>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</si>
  <si>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</si>
  <si>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</si>
  <si>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</si>
  <si>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</si>
  <si>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</si>
  <si>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</si>
  <si>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</si>
  <si>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</si>
  <si>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</si>
  <si>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</si>
  <si>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</si>
  <si>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</si>
  <si>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</si>
  <si>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</si>
  <si>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</si>
  <si>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</si>
  <si>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</si>
  <si>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</si>
  <si>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</si>
  <si>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</si>
  <si>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</si>
  <si>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</si>
  <si>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</si>
  <si>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</si>
  <si>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</si>
  <si>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</si>
  <si>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</si>
  <si>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</si>
  <si>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</si>
  <si>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</si>
  <si>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</si>
  <si>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</si>
  <si>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</si>
  <si>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</si>
  <si>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</si>
  <si>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</si>
  <si>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</si>
  <si>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</si>
  <si>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</si>
  <si>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</si>
  <si>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</si>
  <si>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</si>
  <si>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</si>
  <si>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</si>
  <si>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</si>
  <si>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</si>
  <si>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</si>
  <si>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</si>
  <si>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</si>
  <si>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</si>
  <si>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</si>
  <si>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</si>
  <si>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</si>
  <si>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</si>
  <si>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</si>
  <si>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</si>
  <si>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</si>
  <si>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</si>
  <si>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</si>
  <si>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</si>
  <si>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</si>
  <si>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</si>
  <si>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</si>
  <si>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</si>
  <si>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</si>
  <si>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</si>
  <si>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</si>
  <si>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</si>
  <si>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</si>
  <si>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</si>
  <si>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</si>
  <si>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</si>
  <si>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</si>
  <si>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</si>
  <si>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</si>
  <si>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</si>
  <si>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</si>
  <si>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</si>
  <si>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</si>
  <si>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</si>
  <si>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</si>
  <si>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</si>
  <si>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</si>
  <si>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</si>
  <si>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</si>
  <si>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</si>
  <si>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</si>
  <si>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</si>
  <si>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时间：</t>
  </si>
  <si>
    <t>地点</t>
  </si>
  <si>
    <t>2017年Q2市场沟通会</t>
  </si>
  <si>
    <t>用餐</t>
  </si>
  <si>
    <t>桌</t>
  </si>
  <si>
    <t xml:space="preserve"> </t>
  </si>
  <si>
    <t>瓶</t>
  </si>
  <si>
    <t>预估，以实际结算为准</t>
  </si>
  <si>
    <t>住宿费用</t>
  </si>
  <si>
    <t>大床</t>
  </si>
  <si>
    <t>标间</t>
  </si>
  <si>
    <t>住宿费用合计</t>
  </si>
  <si>
    <t>咖啡、茶、点心、水果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</si>
  <si>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</si>
  <si>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</si>
  <si>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</si>
  <si>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</si>
  <si>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</si>
  <si>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</si>
  <si>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</si>
  <si>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</si>
  <si>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</si>
  <si>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</si>
  <si>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</si>
  <si>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</si>
  <si>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2017年Q4雪佛兰八区总经理</t>
    <phoneticPr fontId="16" type="noConversion"/>
  </si>
  <si>
    <r>
      <t>201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年1月</t>
    </r>
    <r>
      <rPr>
        <sz val="11"/>
        <color indexed="8"/>
        <rFont val="微软雅黑"/>
        <family val="2"/>
        <charset val="134"/>
      </rPr>
      <t>4</t>
    </r>
    <r>
      <rPr>
        <sz val="11"/>
        <color indexed="8"/>
        <rFont val="微软雅黑"/>
        <family val="2"/>
        <charset val="134"/>
      </rPr>
      <t>日</t>
    </r>
    <phoneticPr fontId="16" type="noConversion"/>
  </si>
  <si>
    <t>济南</t>
    <phoneticPr fontId="16" type="noConversion"/>
  </si>
  <si>
    <t>济南洲际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</si>
  <si>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4日自助午餐</t>
    </r>
    <phoneticPr fontId="16" type="noConversion"/>
  </si>
  <si>
    <t>人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</si>
  <si>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4日晚宴</t>
    </r>
    <phoneticPr fontId="16" type="noConversion"/>
  </si>
  <si>
    <t>桌</t>
    <phoneticPr fontId="16" type="noConversion"/>
  </si>
  <si>
    <t>酒水预估</t>
    <phoneticPr fontId="16" type="noConversion"/>
  </si>
  <si>
    <t>软饮预估</t>
    <phoneticPr fontId="16" type="noConversion"/>
  </si>
  <si>
    <t>7F 泉岳厅</t>
    <phoneticPr fontId="16" type="noConversion"/>
  </si>
  <si>
    <t>次</t>
    <phoneticPr fontId="16" type="noConversion"/>
  </si>
  <si>
    <t>下午</t>
    <phoneticPr fontId="16" type="noConversion"/>
  </si>
  <si>
    <t>茶歇</t>
    <phoneticPr fontId="16" type="noConversion"/>
  </si>
  <si>
    <t>背景板</t>
    <phoneticPr fontId="16" type="noConversion"/>
  </si>
  <si>
    <t>块</t>
    <phoneticPr fontId="16" type="noConversion"/>
  </si>
  <si>
    <t>平</t>
    <phoneticPr fontId="16" type="noConversion"/>
  </si>
  <si>
    <t>预估</t>
    <phoneticPr fontId="16" type="noConversion"/>
  </si>
  <si>
    <t xml:space="preserve"> </t>
    <phoneticPr fontId="16" type="noConversion"/>
  </si>
  <si>
    <t>100</t>
    <phoneticPr fontId="16" type="noConversion"/>
  </si>
  <si>
    <t>酒店最低报价</t>
    <phoneticPr fontId="16" type="noConversion"/>
  </si>
  <si>
    <t>物料运输费</t>
    <phoneticPr fontId="16" type="noConversion"/>
  </si>
  <si>
    <t>次</t>
    <phoneticPr fontId="16" type="noConversion"/>
  </si>
  <si>
    <t>电子屏</t>
    <phoneticPr fontId="16" type="noConversion"/>
  </si>
  <si>
    <t>块</t>
    <phoneticPr fontId="16" type="noConversion"/>
  </si>
  <si>
    <t>平</t>
    <phoneticPr fontId="16" type="noConversion"/>
  </si>
  <si>
    <t>大瓶可乐雪碧。预估，以实际结算为准</t>
    <phoneticPr fontId="16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</si>
</sst>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\¥#,##0.00;\¥\-#,##0.00"/>
    <numFmt numFmtId="177" formatCode="0.00_ "/>
    <numFmt numFmtId="178" formatCode="\¥#,##0.00_);[Red]\(\¥#,##0.00\)"/>
    <numFmt numFmtId="179" formatCode="\¥#,##0.00"/>
    <numFmt numFmtId="180" formatCode="0_ "/>
  </numFmts>
  <fonts count="2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>
      <alignment vertical="center"/>
    </xf>
  </cellStyleXfs>
  <cellXfs count="2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13" xfId="0" applyNumberFormat="1" applyFont="1" applyFill="1" applyBorder="1" applyAlignment="1">
      <alignment horizontal="left" vertical="center"/>
    </xf>
    <xf numFmtId="178" fontId="7" fillId="6" borderId="8" xfId="0" applyNumberFormat="1" applyFont="1" applyFill="1" applyBorder="1" applyAlignment="1">
      <alignment horizontal="right" vertical="center"/>
    </xf>
    <xf numFmtId="178" fontId="1" fillId="6" borderId="27" xfId="0" applyNumberFormat="1" applyFont="1" applyFill="1" applyBorder="1" applyAlignment="1">
      <alignment horizontal="lef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77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178" fontId="1" fillId="0" borderId="20" xfId="1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top"/>
    </xf>
    <xf numFmtId="49" fontId="17" fillId="2" borderId="0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178" fontId="17" fillId="0" borderId="8" xfId="0" applyNumberFormat="1" applyFont="1" applyFill="1" applyBorder="1" applyAlignment="1">
      <alignment horizontal="left" vertical="center"/>
    </xf>
    <xf numFmtId="178" fontId="17" fillId="0" borderId="26" xfId="0" applyNumberFormat="1" applyFont="1" applyFill="1" applyBorder="1" applyAlignment="1">
      <alignment horizontal="left" vertical="center"/>
    </xf>
    <xf numFmtId="178" fontId="19" fillId="0" borderId="26" xfId="0" applyNumberFormat="1" applyFont="1" applyFill="1" applyBorder="1" applyAlignment="1">
      <alignment horizontal="left" vertical="center"/>
    </xf>
    <xf numFmtId="178" fontId="1" fillId="0" borderId="20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1" fontId="11" fillId="0" borderId="0" xfId="0" applyNumberFormat="1" applyFont="1" applyAlignment="1">
      <alignment horizontal="left"/>
    </xf>
    <xf numFmtId="0" fontId="11" fillId="9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8" xfId="0" applyFont="1" applyFill="1" applyBorder="1" applyAlignment="1">
      <alignment horizontal="center" vertical="center"/>
    </xf>
    <xf numFmtId="177" fontId="11" fillId="10" borderId="22" xfId="0" applyNumberFormat="1" applyFont="1" applyFill="1" applyBorder="1" applyAlignment="1">
      <alignment horizontal="right" vertical="center"/>
    </xf>
    <xf numFmtId="177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17" fillId="0" borderId="13" xfId="1" applyNumberFormat="1" applyFont="1" applyFill="1" applyBorder="1" applyAlignment="1">
      <alignment horizontal="center" vertical="center"/>
    </xf>
    <xf numFmtId="178" fontId="18" fillId="0" borderId="13" xfId="1" applyNumberFormat="1" applyFont="1" applyFill="1" applyBorder="1" applyAlignment="1">
      <alignment horizontal="center" vertical="center"/>
    </xf>
    <xf numFmtId="178" fontId="6" fillId="0" borderId="14" xfId="1" applyNumberFormat="1" applyFont="1" applyFill="1" applyBorder="1" applyAlignment="1">
      <alignment horizontal="center" vertical="center"/>
    </xf>
    <xf numFmtId="178" fontId="17" fillId="0" borderId="44" xfId="0" applyNumberFormat="1" applyFont="1" applyFill="1" applyBorder="1" applyAlignment="1">
      <alignment horizontal="center" vertical="center"/>
    </xf>
    <xf numFmtId="178" fontId="17" fillId="0" borderId="45" xfId="0" applyNumberFormat="1" applyFont="1" applyFill="1" applyBorder="1" applyAlignment="1">
      <alignment horizontal="center" vertical="center"/>
    </xf>
    <xf numFmtId="178" fontId="17" fillId="0" borderId="46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8" fontId="20" fillId="0" borderId="13" xfId="1" applyNumberFormat="1" applyFont="1" applyFill="1" applyBorder="1" applyAlignment="1">
      <alignment horizontal="center" vertical="center"/>
    </xf>
    <xf numFmtId="178" fontId="20" fillId="0" borderId="14" xfId="1" applyNumberFormat="1" applyFont="1" applyFill="1" applyBorder="1" applyAlignment="1">
      <alignment horizontal="center" vertical="center"/>
    </xf>
    <xf numFmtId="178" fontId="3" fillId="0" borderId="26" xfId="0" applyNumberFormat="1" applyFont="1" applyFill="1" applyBorder="1" applyAlignment="1">
      <alignment horizontal="left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1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2"/>
      <c r="B1" s="102"/>
      <c r="C1" s="102"/>
      <c r="D1" s="147" t="s">
        <v>0</v>
      </c>
      <c r="E1" s="147"/>
      <c r="F1" s="147"/>
      <c r="G1" s="147"/>
      <c r="H1" s="102"/>
      <c r="I1" s="102"/>
      <c r="J1" s="102"/>
      <c r="K1" s="127"/>
    </row>
    <row r="2" spans="1:11" s="98" customFormat="1" ht="18">
      <c r="A2" s="104"/>
      <c r="B2" s="104"/>
      <c r="C2" s="104"/>
      <c r="D2" s="147"/>
      <c r="E2" s="147"/>
      <c r="F2" s="147"/>
      <c r="G2" s="147"/>
      <c r="H2" s="104"/>
      <c r="I2" s="104"/>
      <c r="J2" s="104"/>
    </row>
    <row r="3" spans="1:11" s="98" customFormat="1" ht="31.5">
      <c r="A3" s="104"/>
      <c r="B3" s="104"/>
      <c r="C3" s="104"/>
      <c r="D3" s="103"/>
      <c r="E3" s="103"/>
      <c r="F3" s="103"/>
      <c r="G3" s="103"/>
      <c r="H3" s="104"/>
      <c r="I3" s="104"/>
      <c r="J3" s="104"/>
    </row>
    <row r="4" spans="1:11" s="98" customFormat="1" ht="18">
      <c r="A4" s="105" t="s">
        <v>1</v>
      </c>
      <c r="B4" s="105" t="s">
        <v>2</v>
      </c>
      <c r="C4" s="105"/>
      <c r="D4" s="144" t="s">
        <v>3</v>
      </c>
      <c r="E4" s="144"/>
      <c r="F4" s="144"/>
      <c r="G4" s="144" t="s">
        <v>4</v>
      </c>
      <c r="H4" s="144"/>
      <c r="I4" s="144"/>
      <c r="J4" s="144"/>
      <c r="K4" s="128"/>
    </row>
    <row r="5" spans="1:11" s="98" customFormat="1" ht="18">
      <c r="A5" s="104" t="s">
        <v>5</v>
      </c>
      <c r="B5" s="106" t="s">
        <v>6</v>
      </c>
      <c r="C5" s="107" t="s">
        <v>7</v>
      </c>
      <c r="D5" s="105" t="s">
        <v>8</v>
      </c>
      <c r="E5" s="105"/>
      <c r="F5" s="144" t="s">
        <v>9</v>
      </c>
      <c r="G5" s="144"/>
      <c r="H5" s="145" t="s">
        <v>10</v>
      </c>
      <c r="I5" s="145"/>
      <c r="J5" s="145"/>
      <c r="K5" s="128"/>
    </row>
    <row r="6" spans="1:11" s="98" customFormat="1" ht="18">
      <c r="A6" s="104"/>
      <c r="B6" s="104"/>
      <c r="C6" s="104"/>
      <c r="D6" s="108"/>
      <c r="E6" s="104"/>
      <c r="F6" s="104"/>
      <c r="G6" s="104"/>
      <c r="H6" s="104"/>
      <c r="I6" s="104"/>
      <c r="J6" s="104"/>
    </row>
    <row r="7" spans="1:11" s="98" customFormat="1" ht="21.75" customHeight="1">
      <c r="A7" s="154" t="s">
        <v>11</v>
      </c>
      <c r="B7" s="146" t="s">
        <v>12</v>
      </c>
      <c r="C7" s="146" t="s">
        <v>13</v>
      </c>
      <c r="D7" s="146" t="s">
        <v>14</v>
      </c>
      <c r="E7" s="146"/>
      <c r="F7" s="146" t="s">
        <v>15</v>
      </c>
      <c r="G7" s="146"/>
      <c r="H7" s="146" t="s">
        <v>16</v>
      </c>
      <c r="I7" s="146" t="s">
        <v>17</v>
      </c>
      <c r="J7" s="158" t="s">
        <v>18</v>
      </c>
    </row>
    <row r="8" spans="1:11" s="98" customFormat="1" ht="20.25" customHeight="1">
      <c r="A8" s="155"/>
      <c r="B8" s="148"/>
      <c r="C8" s="148"/>
      <c r="D8" s="109" t="s">
        <v>19</v>
      </c>
      <c r="E8" s="110" t="s">
        <v>20</v>
      </c>
      <c r="F8" s="148"/>
      <c r="G8" s="148"/>
      <c r="H8" s="148"/>
      <c r="I8" s="148"/>
      <c r="J8" s="159"/>
    </row>
    <row r="9" spans="1:11" s="99" customFormat="1" ht="38.25" customHeight="1">
      <c r="A9" s="111"/>
      <c r="B9" s="156" t="s">
        <v>21</v>
      </c>
      <c r="C9" s="112"/>
      <c r="D9" s="113"/>
      <c r="E9" s="113"/>
      <c r="F9" s="160"/>
      <c r="G9" s="143"/>
      <c r="H9" s="114"/>
      <c r="I9" s="114"/>
      <c r="J9" s="129"/>
    </row>
    <row r="10" spans="1:11" s="99" customFormat="1" ht="38.25" customHeight="1">
      <c r="A10" s="111"/>
      <c r="B10" s="157"/>
      <c r="C10" s="112"/>
      <c r="D10" s="113"/>
      <c r="E10" s="113"/>
      <c r="F10" s="161"/>
      <c r="G10" s="162"/>
      <c r="H10" s="114"/>
      <c r="I10" s="114"/>
      <c r="J10" s="129"/>
    </row>
    <row r="11" spans="1:11" s="99" customFormat="1" ht="38.25" customHeight="1">
      <c r="A11" s="111"/>
      <c r="B11" s="157"/>
      <c r="C11" s="112"/>
      <c r="D11" s="113"/>
      <c r="E11" s="113"/>
      <c r="F11" s="160"/>
      <c r="G11" s="143"/>
      <c r="H11" s="114"/>
      <c r="I11" s="114"/>
      <c r="J11" s="129"/>
    </row>
    <row r="12" spans="1:11" s="99" customFormat="1" ht="21.75" customHeight="1">
      <c r="A12" s="111"/>
      <c r="B12" s="157"/>
      <c r="C12" s="112"/>
      <c r="D12" s="113"/>
      <c r="E12" s="113"/>
      <c r="F12" s="143"/>
      <c r="G12" s="143"/>
      <c r="H12" s="114"/>
      <c r="I12" s="114"/>
      <c r="J12" s="129"/>
    </row>
    <row r="13" spans="1:11" s="99" customFormat="1" ht="21.75" customHeight="1">
      <c r="A13" s="111"/>
      <c r="B13" s="157"/>
      <c r="C13" s="112"/>
      <c r="D13" s="113"/>
      <c r="E13" s="113"/>
      <c r="F13" s="143"/>
      <c r="G13" s="143"/>
      <c r="H13" s="114"/>
      <c r="I13" s="114"/>
      <c r="J13" s="129"/>
    </row>
    <row r="14" spans="1:11" s="99" customFormat="1" ht="21.75" customHeight="1">
      <c r="A14" s="111"/>
      <c r="B14" s="157"/>
      <c r="C14" s="112"/>
      <c r="D14" s="113"/>
      <c r="E14" s="113"/>
      <c r="F14" s="143"/>
      <c r="G14" s="143"/>
      <c r="H14" s="114"/>
      <c r="I14" s="114"/>
      <c r="J14" s="129"/>
    </row>
    <row r="15" spans="1:11" s="99" customFormat="1" ht="21.75" customHeight="1">
      <c r="A15" s="115" t="s">
        <v>22</v>
      </c>
      <c r="B15" s="149">
        <f>SUM(J9:J14)</f>
        <v>0</v>
      </c>
      <c r="C15" s="149"/>
      <c r="D15" s="149"/>
      <c r="E15" s="149"/>
      <c r="F15" s="149"/>
      <c r="G15" s="149"/>
      <c r="H15" s="149"/>
      <c r="I15" s="149"/>
      <c r="J15" s="150"/>
    </row>
    <row r="16" spans="1:11" s="99" customFormat="1" ht="18.75" customHeight="1">
      <c r="A16" s="151" t="s">
        <v>23</v>
      </c>
      <c r="B16" s="152"/>
      <c r="C16" s="152"/>
      <c r="D16" s="152"/>
      <c r="E16" s="152"/>
      <c r="F16" s="152"/>
      <c r="G16" s="152"/>
      <c r="H16" s="152"/>
      <c r="I16" s="152"/>
      <c r="J16" s="153"/>
    </row>
    <row r="17" spans="1:10" s="100" customFormat="1" ht="36.75" customHeight="1">
      <c r="A17" s="116" t="s">
        <v>24</v>
      </c>
      <c r="B17" s="117"/>
      <c r="C17" s="117"/>
      <c r="D17" s="118"/>
      <c r="E17" s="117" t="s">
        <v>25</v>
      </c>
      <c r="F17" s="117"/>
      <c r="G17" s="117"/>
      <c r="H17" s="117" t="s">
        <v>26</v>
      </c>
      <c r="I17" s="117"/>
      <c r="J17" s="130"/>
    </row>
    <row r="18" spans="1:10" s="100" customFormat="1" ht="36" customHeight="1">
      <c r="A18" s="119" t="s">
        <v>27</v>
      </c>
      <c r="B18" s="120"/>
      <c r="C18" s="120"/>
      <c r="D18" s="121"/>
      <c r="E18" s="120" t="s">
        <v>28</v>
      </c>
      <c r="F18" s="120"/>
      <c r="G18" s="120"/>
      <c r="H18" s="120"/>
      <c r="I18" s="120"/>
      <c r="J18" s="131"/>
    </row>
    <row r="19" spans="1:10" ht="36" customHeight="1">
      <c r="A19" s="122"/>
      <c r="B19" s="123"/>
      <c r="C19" s="123"/>
      <c r="D19" s="124"/>
      <c r="E19" s="123"/>
      <c r="F19" s="123"/>
      <c r="G19" s="123"/>
      <c r="H19" s="123"/>
      <c r="I19" s="123"/>
      <c r="J19" s="123"/>
    </row>
    <row r="20" spans="1:10" ht="17.25">
      <c r="A20" s="125"/>
      <c r="B20" s="125"/>
      <c r="C20" s="125"/>
      <c r="D20" s="126"/>
      <c r="E20" s="125"/>
      <c r="F20" s="125"/>
      <c r="G20" s="125"/>
      <c r="H20" s="125"/>
      <c r="I20" s="125"/>
      <c r="J20" s="125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3" t="s">
        <v>30</v>
      </c>
      <c r="C1" s="163"/>
      <c r="D1" s="163"/>
      <c r="E1" s="163"/>
      <c r="F1" s="163"/>
      <c r="G1" s="163"/>
      <c r="H1" s="163"/>
      <c r="I1" s="163"/>
      <c r="J1" s="163"/>
    </row>
    <row r="2" spans="1:23" s="1" customFormat="1" ht="26.1" customHeight="1">
      <c r="A2" s="7" t="s">
        <v>31</v>
      </c>
      <c r="B2" s="164" t="s">
        <v>32</v>
      </c>
      <c r="C2" s="163"/>
      <c r="D2" s="163"/>
      <c r="E2" s="163"/>
      <c r="F2" s="163"/>
      <c r="G2" s="163"/>
      <c r="H2" s="163"/>
      <c r="I2" s="163"/>
      <c r="J2" s="163"/>
    </row>
    <row r="3" spans="1:23" s="1" customFormat="1" ht="26.1" customHeight="1">
      <c r="A3" s="7" t="s">
        <v>33</v>
      </c>
      <c r="B3" s="163" t="s">
        <v>34</v>
      </c>
      <c r="C3" s="163"/>
      <c r="D3" s="163"/>
      <c r="E3" s="163"/>
      <c r="F3" s="163"/>
      <c r="G3" s="163"/>
      <c r="H3" s="163"/>
      <c r="I3" s="163"/>
      <c r="J3" s="16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70" t="s">
        <v>41</v>
      </c>
      <c r="B7" s="171"/>
      <c r="C7" s="172"/>
      <c r="D7" s="165" t="s">
        <v>42</v>
      </c>
      <c r="E7" s="165"/>
      <c r="F7" s="165"/>
      <c r="G7" s="165"/>
      <c r="H7" s="165"/>
      <c r="I7" s="165"/>
      <c r="J7" s="16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73"/>
      <c r="B8" s="174"/>
      <c r="C8" s="175"/>
      <c r="D8" s="166" t="s">
        <v>44</v>
      </c>
      <c r="E8" s="166"/>
      <c r="F8" s="166"/>
      <c r="G8" s="166"/>
      <c r="H8" s="167" t="s">
        <v>45</v>
      </c>
      <c r="I8" s="167"/>
      <c r="J8" s="16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76"/>
      <c r="B9" s="177"/>
      <c r="C9" s="17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92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93"/>
      <c r="B11" s="179" t="s">
        <v>55</v>
      </c>
      <c r="C11" s="180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94"/>
      <c r="B13" s="183" t="s">
        <v>58</v>
      </c>
      <c r="C13" s="184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94"/>
      <c r="B14" s="183" t="s">
        <v>62</v>
      </c>
      <c r="C14" s="184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85" t="s">
        <v>63</v>
      </c>
      <c r="B15" s="186"/>
      <c r="C15" s="186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95" t="s">
        <v>64</v>
      </c>
      <c r="B16" s="187" t="s">
        <v>65</v>
      </c>
      <c r="C16" s="18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96"/>
      <c r="B17" s="187" t="s">
        <v>69</v>
      </c>
      <c r="C17" s="18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85" t="s">
        <v>71</v>
      </c>
      <c r="B18" s="186"/>
      <c r="C18" s="186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96"/>
      <c r="B19" s="183" t="s">
        <v>72</v>
      </c>
      <c r="C19" s="184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96"/>
      <c r="B20" s="183" t="s">
        <v>76</v>
      </c>
      <c r="C20" s="184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96"/>
      <c r="B21" s="183" t="s">
        <v>78</v>
      </c>
      <c r="C21" s="184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96"/>
      <c r="B22" s="183" t="s">
        <v>81</v>
      </c>
      <c r="C22" s="184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96"/>
      <c r="B23" s="183" t="s">
        <v>83</v>
      </c>
      <c r="C23" s="184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96"/>
      <c r="B24" s="183" t="s">
        <v>85</v>
      </c>
      <c r="C24" s="184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96"/>
      <c r="B25" s="201" t="s">
        <v>87</v>
      </c>
      <c r="C25" s="202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96"/>
      <c r="B26" s="201" t="s">
        <v>89</v>
      </c>
      <c r="C26" s="202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96"/>
      <c r="B27" s="201" t="s">
        <v>91</v>
      </c>
      <c r="C27" s="202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85" t="s">
        <v>93</v>
      </c>
      <c r="B28" s="186"/>
      <c r="C28" s="186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7" t="s">
        <v>94</v>
      </c>
      <c r="B29" s="206" t="s">
        <v>95</v>
      </c>
      <c r="C29" s="20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8"/>
      <c r="B30" s="199" t="s">
        <v>97</v>
      </c>
      <c r="C30" s="200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8"/>
      <c r="B31" s="199" t="s">
        <v>94</v>
      </c>
      <c r="C31" s="200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8"/>
      <c r="B32" s="201" t="s">
        <v>99</v>
      </c>
      <c r="C32" s="202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203"/>
      <c r="C33" s="203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204" t="s">
        <v>102</v>
      </c>
      <c r="B35" s="205"/>
      <c r="C35" s="205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89" t="s">
        <v>104</v>
      </c>
      <c r="B37" s="190"/>
      <c r="C37" s="191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topLeftCell="B6" zoomScale="85" zoomScaleNormal="85" workbookViewId="0">
      <selection activeCell="I12" sqref="I12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" customHeight="1">
      <c r="A2" s="50" t="s">
        <v>107</v>
      </c>
      <c r="B2" s="133" t="s">
        <v>133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108</v>
      </c>
      <c r="B3" s="134" t="s">
        <v>134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109</v>
      </c>
      <c r="B4" s="134" t="s">
        <v>135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00000000000001" customHeight="1">
      <c r="A5" s="50" t="s">
        <v>37</v>
      </c>
      <c r="B5" s="135" t="s">
        <v>136</v>
      </c>
      <c r="C5" s="71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50" t="s">
        <v>39</v>
      </c>
      <c r="B6" s="136" t="s">
        <v>152</v>
      </c>
      <c r="C6" s="75"/>
      <c r="D6" s="75"/>
      <c r="E6" s="75"/>
      <c r="F6" s="75"/>
      <c r="G6" s="75"/>
      <c r="H6" s="75"/>
      <c r="I6" s="87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110</v>
      </c>
      <c r="B8" s="16"/>
      <c r="C8" s="17"/>
      <c r="D8" s="78" t="s">
        <v>44</v>
      </c>
      <c r="E8" s="79"/>
      <c r="F8" s="79"/>
      <c r="G8" s="80"/>
      <c r="H8" s="81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16" t="s">
        <v>111</v>
      </c>
      <c r="B10" s="207" t="s">
        <v>137</v>
      </c>
      <c r="C10" s="184"/>
      <c r="D10" s="28">
        <v>100</v>
      </c>
      <c r="E10" s="137" t="s">
        <v>138</v>
      </c>
      <c r="F10" s="28">
        <v>1</v>
      </c>
      <c r="G10" s="28" t="s">
        <v>60</v>
      </c>
      <c r="H10" s="29">
        <v>158</v>
      </c>
      <c r="I10" s="24">
        <f>H10*F10*D10</f>
        <v>15800</v>
      </c>
      <c r="J10" s="139" t="s">
        <v>151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17"/>
      <c r="B11" s="207" t="s">
        <v>139</v>
      </c>
      <c r="C11" s="184"/>
      <c r="D11" s="28">
        <v>10</v>
      </c>
      <c r="E11" s="137" t="s">
        <v>140</v>
      </c>
      <c r="F11" s="28">
        <v>1</v>
      </c>
      <c r="G11" s="28" t="s">
        <v>60</v>
      </c>
      <c r="H11" s="29">
        <v>2000</v>
      </c>
      <c r="I11" s="24">
        <f>H11*F11*D11</f>
        <v>20000</v>
      </c>
      <c r="J11" s="56" t="s">
        <v>153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1.95" customHeight="1">
      <c r="A12" s="82"/>
      <c r="B12" s="208" t="s">
        <v>141</v>
      </c>
      <c r="C12" s="184"/>
      <c r="D12" s="28">
        <v>10</v>
      </c>
      <c r="E12" s="137" t="s">
        <v>140</v>
      </c>
      <c r="F12" s="28">
        <v>5</v>
      </c>
      <c r="G12" s="28" t="s">
        <v>114</v>
      </c>
      <c r="H12" s="29">
        <v>100</v>
      </c>
      <c r="I12" s="24">
        <f>D12*F12*H12</f>
        <v>5000</v>
      </c>
      <c r="J12" s="140" t="s">
        <v>115</v>
      </c>
    </row>
    <row r="13" spans="1:23" s="2" customFormat="1" ht="21.95" customHeight="1">
      <c r="A13" s="82"/>
      <c r="B13" s="208" t="s">
        <v>142</v>
      </c>
      <c r="C13" s="209"/>
      <c r="D13" s="28">
        <v>10</v>
      </c>
      <c r="E13" s="28" t="s">
        <v>112</v>
      </c>
      <c r="F13" s="28">
        <v>2</v>
      </c>
      <c r="G13" s="28" t="s">
        <v>114</v>
      </c>
      <c r="H13" s="29">
        <v>20</v>
      </c>
      <c r="I13" s="24">
        <f>D13*F13*H13</f>
        <v>400</v>
      </c>
      <c r="J13" s="224" t="s">
        <v>159</v>
      </c>
    </row>
    <row r="14" spans="1:23" s="2" customFormat="1" ht="16.5" customHeight="1">
      <c r="A14" s="185" t="s">
        <v>63</v>
      </c>
      <c r="B14" s="186"/>
      <c r="C14" s="186"/>
      <c r="D14" s="18"/>
      <c r="E14" s="18"/>
      <c r="F14" s="18"/>
      <c r="G14" s="18"/>
      <c r="H14" s="18"/>
      <c r="I14" s="52">
        <f>SUM(I10:I13)</f>
        <v>41200</v>
      </c>
      <c r="J14" s="58"/>
    </row>
    <row r="15" spans="1:23" s="2" customFormat="1" ht="21.95" customHeight="1">
      <c r="A15" s="218" t="s">
        <v>116</v>
      </c>
      <c r="B15" s="183" t="s">
        <v>117</v>
      </c>
      <c r="C15" s="184"/>
      <c r="D15" s="28">
        <v>0</v>
      </c>
      <c r="E15" s="28" t="s">
        <v>52</v>
      </c>
      <c r="F15" s="28">
        <v>1</v>
      </c>
      <c r="G15" s="28" t="s">
        <v>53</v>
      </c>
      <c r="H15" s="29">
        <v>650</v>
      </c>
      <c r="I15" s="24">
        <f>D15*F15*H15</f>
        <v>0</v>
      </c>
      <c r="J15" s="139" t="s">
        <v>151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1.95" customHeight="1">
      <c r="A16" s="218"/>
      <c r="B16" s="183" t="s">
        <v>118</v>
      </c>
      <c r="C16" s="184"/>
      <c r="D16" s="28">
        <v>0</v>
      </c>
      <c r="E16" s="28" t="s">
        <v>52</v>
      </c>
      <c r="F16" s="28">
        <v>1</v>
      </c>
      <c r="G16" s="28" t="s">
        <v>53</v>
      </c>
      <c r="H16" s="29">
        <v>650</v>
      </c>
      <c r="I16" s="24">
        <f>D16*F16*H16</f>
        <v>0</v>
      </c>
      <c r="J16" s="5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10" s="2" customFormat="1" ht="16.5" customHeight="1">
      <c r="A17" s="185" t="s">
        <v>119</v>
      </c>
      <c r="B17" s="186"/>
      <c r="C17" s="186"/>
      <c r="D17" s="18"/>
      <c r="E17" s="18"/>
      <c r="F17" s="18"/>
      <c r="G17" s="18"/>
      <c r="H17" s="18"/>
      <c r="I17" s="52">
        <f>SUM(I15:I16)</f>
        <v>0</v>
      </c>
      <c r="J17" s="58"/>
    </row>
    <row r="18" spans="1:10" s="2" customFormat="1" ht="23.1" customHeight="1">
      <c r="A18" s="195" t="s">
        <v>65</v>
      </c>
      <c r="B18" s="222" t="s">
        <v>143</v>
      </c>
      <c r="C18" s="223"/>
      <c r="D18" s="33">
        <v>1</v>
      </c>
      <c r="E18" s="137" t="s">
        <v>144</v>
      </c>
      <c r="F18" s="33">
        <v>1</v>
      </c>
      <c r="G18" s="28" t="s">
        <v>67</v>
      </c>
      <c r="H18" s="83">
        <v>6500</v>
      </c>
      <c r="I18" s="93">
        <f t="shared" ref="I18:I19" si="0">D18*F18*H18</f>
        <v>6500</v>
      </c>
      <c r="J18" s="138" t="s">
        <v>145</v>
      </c>
    </row>
    <row r="19" spans="1:10" s="2" customFormat="1" ht="23.1" customHeight="1">
      <c r="A19" s="195"/>
      <c r="B19" s="207" t="s">
        <v>146</v>
      </c>
      <c r="C19" s="184"/>
      <c r="D19" s="33">
        <v>80</v>
      </c>
      <c r="E19" s="28" t="s">
        <v>59</v>
      </c>
      <c r="F19" s="33">
        <v>1</v>
      </c>
      <c r="G19" s="28" t="s">
        <v>67</v>
      </c>
      <c r="H19" s="83">
        <v>58</v>
      </c>
      <c r="I19" s="93">
        <f t="shared" si="0"/>
        <v>4640</v>
      </c>
      <c r="J19" s="94" t="s">
        <v>120</v>
      </c>
    </row>
    <row r="20" spans="1:10" s="2" customFormat="1" ht="16.5" customHeight="1">
      <c r="A20" s="185" t="s">
        <v>71</v>
      </c>
      <c r="B20" s="186"/>
      <c r="C20" s="186"/>
      <c r="D20" s="18"/>
      <c r="E20" s="18"/>
      <c r="F20" s="18"/>
      <c r="G20" s="18"/>
      <c r="H20" s="18"/>
      <c r="I20" s="52">
        <f>SUM(I18:I19)</f>
        <v>11140</v>
      </c>
      <c r="J20" s="58"/>
    </row>
    <row r="21" spans="1:10" s="2" customFormat="1" ht="23.1" customHeight="1">
      <c r="A21" s="132"/>
      <c r="B21" s="207" t="s">
        <v>147</v>
      </c>
      <c r="C21" s="184"/>
      <c r="D21" s="33">
        <v>1</v>
      </c>
      <c r="E21" s="137" t="s">
        <v>148</v>
      </c>
      <c r="F21" s="33">
        <v>12</v>
      </c>
      <c r="G21" s="137" t="s">
        <v>149</v>
      </c>
      <c r="H21" s="83">
        <v>280</v>
      </c>
      <c r="I21" s="93">
        <f>D21*F21*H21</f>
        <v>3360</v>
      </c>
      <c r="J21" s="210" t="s">
        <v>150</v>
      </c>
    </row>
    <row r="22" spans="1:10" s="2" customFormat="1" ht="23.1" customHeight="1">
      <c r="A22" s="141"/>
      <c r="B22" s="183" t="s">
        <v>154</v>
      </c>
      <c r="C22" s="184"/>
      <c r="D22" s="33">
        <v>1</v>
      </c>
      <c r="E22" s="28" t="s">
        <v>155</v>
      </c>
      <c r="F22" s="33">
        <v>2</v>
      </c>
      <c r="G22" s="28" t="s">
        <v>155</v>
      </c>
      <c r="H22" s="83">
        <v>500</v>
      </c>
      <c r="I22" s="93">
        <f>D22*F22*H22</f>
        <v>1000</v>
      </c>
      <c r="J22" s="211"/>
    </row>
    <row r="23" spans="1:10" s="2" customFormat="1" ht="23.1" customHeight="1">
      <c r="A23" s="142"/>
      <c r="B23" s="183" t="s">
        <v>156</v>
      </c>
      <c r="C23" s="184"/>
      <c r="D23" s="33">
        <v>1</v>
      </c>
      <c r="E23" s="28" t="s">
        <v>157</v>
      </c>
      <c r="F23" s="33">
        <v>15</v>
      </c>
      <c r="G23" s="28" t="s">
        <v>158</v>
      </c>
      <c r="H23" s="83">
        <v>300</v>
      </c>
      <c r="I23" s="93">
        <f>D23*F23*H23</f>
        <v>4500</v>
      </c>
      <c r="J23" s="212"/>
    </row>
    <row r="24" spans="1:10" s="2" customFormat="1" ht="16.5" customHeight="1">
      <c r="A24" s="185" t="s">
        <v>121</v>
      </c>
      <c r="B24" s="186"/>
      <c r="C24" s="186"/>
      <c r="D24" s="18"/>
      <c r="E24" s="18"/>
      <c r="F24" s="18"/>
      <c r="G24" s="18"/>
      <c r="H24" s="18"/>
      <c r="I24" s="52">
        <f>SUM(I21:I23)</f>
        <v>8860</v>
      </c>
      <c r="J24" s="58"/>
    </row>
    <row r="25" spans="1:10" s="2" customFormat="1" ht="24" customHeight="1">
      <c r="A25" s="197" t="s">
        <v>94</v>
      </c>
      <c r="B25" s="206" t="s">
        <v>122</v>
      </c>
      <c r="C25" s="206"/>
      <c r="D25" s="35">
        <v>2</v>
      </c>
      <c r="E25" s="35" t="s">
        <v>59</v>
      </c>
      <c r="F25" s="35">
        <v>2</v>
      </c>
      <c r="G25" s="35" t="s">
        <v>60</v>
      </c>
      <c r="H25" s="36">
        <v>1100</v>
      </c>
      <c r="I25" s="36">
        <f>H25*F25*D25</f>
        <v>4400</v>
      </c>
      <c r="J25" s="219" t="s">
        <v>123</v>
      </c>
    </row>
    <row r="26" spans="1:10" s="2" customFormat="1" ht="24" customHeight="1">
      <c r="A26" s="198"/>
      <c r="B26" s="199" t="s">
        <v>124</v>
      </c>
      <c r="C26" s="200"/>
      <c r="D26" s="35">
        <v>1</v>
      </c>
      <c r="E26" s="35" t="s">
        <v>52</v>
      </c>
      <c r="F26" s="35">
        <v>2</v>
      </c>
      <c r="G26" s="35" t="s">
        <v>53</v>
      </c>
      <c r="H26" s="36">
        <v>400</v>
      </c>
      <c r="I26" s="36">
        <f>H26*F26*D26</f>
        <v>800</v>
      </c>
      <c r="J26" s="220"/>
    </row>
    <row r="27" spans="1:10" s="2" customFormat="1" ht="24" customHeight="1">
      <c r="A27" s="198"/>
      <c r="B27" s="199" t="s">
        <v>125</v>
      </c>
      <c r="C27" s="200"/>
      <c r="D27" s="35">
        <v>2</v>
      </c>
      <c r="E27" s="35" t="s">
        <v>59</v>
      </c>
      <c r="F27" s="35">
        <v>3</v>
      </c>
      <c r="G27" s="35" t="s">
        <v>66</v>
      </c>
      <c r="H27" s="36">
        <v>100</v>
      </c>
      <c r="I27" s="36">
        <f>H27*F27*D27</f>
        <v>600</v>
      </c>
      <c r="J27" s="220"/>
    </row>
    <row r="28" spans="1:10" s="2" customFormat="1" ht="24" customHeight="1">
      <c r="A28" s="198"/>
      <c r="B28" s="199" t="s">
        <v>126</v>
      </c>
      <c r="C28" s="200"/>
      <c r="D28" s="35">
        <v>2</v>
      </c>
      <c r="E28" s="35" t="s">
        <v>59</v>
      </c>
      <c r="F28" s="35">
        <v>3</v>
      </c>
      <c r="G28" s="35" t="s">
        <v>66</v>
      </c>
      <c r="H28" s="36">
        <v>500</v>
      </c>
      <c r="I28" s="36">
        <f>H28*F28*D28</f>
        <v>3000</v>
      </c>
      <c r="J28" s="221"/>
    </row>
    <row r="29" spans="1:10" s="2" customFormat="1" ht="16.5" customHeight="1">
      <c r="A29" s="185" t="s">
        <v>100</v>
      </c>
      <c r="B29" s="186"/>
      <c r="C29" s="186"/>
      <c r="D29" s="18"/>
      <c r="E29" s="18"/>
      <c r="F29" s="18"/>
      <c r="G29" s="18"/>
      <c r="H29" s="18"/>
      <c r="I29" s="52">
        <f>SUM(I25:I28)</f>
        <v>8800</v>
      </c>
      <c r="J29" s="58"/>
    </row>
    <row r="30" spans="1:10" s="2" customFormat="1" ht="24" customHeight="1">
      <c r="A30" s="39" t="s">
        <v>49</v>
      </c>
      <c r="B30" s="40"/>
      <c r="C30" s="40"/>
      <c r="D30" s="41"/>
      <c r="E30" s="41"/>
      <c r="F30" s="41"/>
      <c r="G30" s="41"/>
      <c r="H30" s="42"/>
      <c r="I30" s="65">
        <f>I14+I17+I20+I24+I29</f>
        <v>70000</v>
      </c>
      <c r="J30" s="66"/>
    </row>
    <row r="31" spans="1:10" s="2" customFormat="1" ht="24" customHeight="1">
      <c r="A31" s="39" t="s">
        <v>127</v>
      </c>
      <c r="B31" s="40"/>
      <c r="C31" s="40"/>
      <c r="D31" s="41"/>
      <c r="E31" s="41"/>
      <c r="F31" s="41"/>
      <c r="G31" s="41"/>
      <c r="H31" s="41"/>
      <c r="I31" s="65">
        <f>I30*0.1</f>
        <v>7000</v>
      </c>
      <c r="J31" s="66"/>
    </row>
    <row r="32" spans="1:10" s="2" customFormat="1" ht="24" customHeight="1">
      <c r="A32" s="41" t="s">
        <v>101</v>
      </c>
      <c r="B32" s="40"/>
      <c r="C32" s="40"/>
      <c r="D32" s="41"/>
      <c r="E32" s="41"/>
      <c r="F32" s="41"/>
      <c r="G32" s="41"/>
      <c r="H32" s="41"/>
      <c r="I32" s="95">
        <f>SUM(I30:I31)</f>
        <v>77000</v>
      </c>
      <c r="J32" s="96"/>
    </row>
    <row r="33" spans="1:10" s="2" customFormat="1" ht="24" customHeight="1">
      <c r="A33" s="213" t="s">
        <v>128</v>
      </c>
      <c r="B33" s="214"/>
      <c r="C33" s="214"/>
      <c r="D33" s="214"/>
      <c r="E33" s="214"/>
      <c r="F33" s="214"/>
      <c r="G33" s="214"/>
      <c r="H33" s="215"/>
      <c r="I33" s="97">
        <f>SUM(I32:I32)</f>
        <v>77000</v>
      </c>
      <c r="J33" s="96"/>
    </row>
    <row r="35" spans="1:10">
      <c r="I35" s="5" t="s">
        <v>113</v>
      </c>
      <c r="J35" s="4"/>
    </row>
  </sheetData>
  <mergeCells count="27">
    <mergeCell ref="A10:A11"/>
    <mergeCell ref="A15:A16"/>
    <mergeCell ref="A18:A19"/>
    <mergeCell ref="A25:A28"/>
    <mergeCell ref="J25:J28"/>
    <mergeCell ref="B21:C21"/>
    <mergeCell ref="B27:C27"/>
    <mergeCell ref="B28:C28"/>
    <mergeCell ref="B19:C19"/>
    <mergeCell ref="A14:C14"/>
    <mergeCell ref="B15:C15"/>
    <mergeCell ref="B16:C16"/>
    <mergeCell ref="A17:C17"/>
    <mergeCell ref="B22:C22"/>
    <mergeCell ref="B18:C18"/>
    <mergeCell ref="B10:C10"/>
    <mergeCell ref="A29:C29"/>
    <mergeCell ref="A33:H33"/>
    <mergeCell ref="A20:C20"/>
    <mergeCell ref="A24:C24"/>
    <mergeCell ref="B25:C25"/>
    <mergeCell ref="B26:C26"/>
    <mergeCell ref="B11:C11"/>
    <mergeCell ref="B12:C12"/>
    <mergeCell ref="B13:C13"/>
    <mergeCell ref="B23:C23"/>
    <mergeCell ref="J21:J23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3" t="s">
        <v>30</v>
      </c>
      <c r="C1" s="163"/>
      <c r="D1" s="163"/>
      <c r="E1" s="163"/>
      <c r="F1" s="163"/>
      <c r="G1" s="163"/>
      <c r="H1" s="163"/>
      <c r="I1" s="163"/>
      <c r="J1" s="163"/>
    </row>
    <row r="2" spans="1:23" s="1" customFormat="1" ht="26.1" customHeight="1">
      <c r="A2" s="7" t="s">
        <v>31</v>
      </c>
      <c r="B2" s="164" t="s">
        <v>32</v>
      </c>
      <c r="C2" s="163"/>
      <c r="D2" s="163"/>
      <c r="E2" s="163"/>
      <c r="F2" s="163"/>
      <c r="G2" s="163"/>
      <c r="H2" s="163"/>
      <c r="I2" s="163"/>
      <c r="J2" s="163"/>
    </row>
    <row r="3" spans="1:23" s="1" customFormat="1" ht="26.1" customHeight="1">
      <c r="A3" s="7" t="s">
        <v>33</v>
      </c>
      <c r="B3" s="163" t="s">
        <v>129</v>
      </c>
      <c r="C3" s="163"/>
      <c r="D3" s="163"/>
      <c r="E3" s="163"/>
      <c r="F3" s="163"/>
      <c r="G3" s="163"/>
      <c r="H3" s="163"/>
      <c r="I3" s="163"/>
      <c r="J3" s="163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130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70" t="s">
        <v>41</v>
      </c>
      <c r="B7" s="171"/>
      <c r="C7" s="172"/>
      <c r="D7" s="165" t="s">
        <v>42</v>
      </c>
      <c r="E7" s="165"/>
      <c r="F7" s="165"/>
      <c r="G7" s="165"/>
      <c r="H7" s="165"/>
      <c r="I7" s="165"/>
      <c r="J7" s="16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73"/>
      <c r="B8" s="174"/>
      <c r="C8" s="175"/>
      <c r="D8" s="166" t="s">
        <v>44</v>
      </c>
      <c r="E8" s="166"/>
      <c r="F8" s="166"/>
      <c r="G8" s="166"/>
      <c r="H8" s="167" t="s">
        <v>45</v>
      </c>
      <c r="I8" s="167"/>
      <c r="J8" s="169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76"/>
      <c r="B9" s="177"/>
      <c r="C9" s="178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9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92" t="s">
        <v>50</v>
      </c>
      <c r="B10" s="179" t="s">
        <v>51</v>
      </c>
      <c r="C10" s="180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93"/>
      <c r="B11" s="179" t="s">
        <v>55</v>
      </c>
      <c r="C11" s="180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81" t="s">
        <v>56</v>
      </c>
      <c r="B12" s="182"/>
      <c r="C12" s="182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94"/>
      <c r="B13" s="183" t="s">
        <v>58</v>
      </c>
      <c r="C13" s="184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131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94"/>
      <c r="B14" s="183" t="s">
        <v>62</v>
      </c>
      <c r="C14" s="184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85" t="s">
        <v>63</v>
      </c>
      <c r="B15" s="186"/>
      <c r="C15" s="186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95" t="s">
        <v>64</v>
      </c>
      <c r="B16" s="187" t="s">
        <v>65</v>
      </c>
      <c r="C16" s="188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96"/>
      <c r="B17" s="187" t="s">
        <v>132</v>
      </c>
      <c r="C17" s="188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85" t="s">
        <v>71</v>
      </c>
      <c r="B18" s="186"/>
      <c r="C18" s="186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96"/>
      <c r="B19" s="183" t="s">
        <v>72</v>
      </c>
      <c r="C19" s="184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96"/>
      <c r="B20" s="183" t="s">
        <v>76</v>
      </c>
      <c r="C20" s="184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96"/>
      <c r="B21" s="183" t="s">
        <v>78</v>
      </c>
      <c r="C21" s="184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96"/>
      <c r="B22" s="183" t="s">
        <v>85</v>
      </c>
      <c r="C22" s="184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96"/>
      <c r="B23" s="183" t="s">
        <v>83</v>
      </c>
      <c r="C23" s="184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96"/>
      <c r="B24" s="183" t="s">
        <v>81</v>
      </c>
      <c r="C24" s="184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96"/>
      <c r="B25" s="201" t="s">
        <v>87</v>
      </c>
      <c r="C25" s="202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96"/>
      <c r="B26" s="201" t="s">
        <v>89</v>
      </c>
      <c r="C26" s="202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96"/>
      <c r="B27" s="201" t="s">
        <v>91</v>
      </c>
      <c r="C27" s="202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85" t="s">
        <v>93</v>
      </c>
      <c r="B28" s="186"/>
      <c r="C28" s="186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7" t="s">
        <v>94</v>
      </c>
      <c r="B29" s="206" t="s">
        <v>95</v>
      </c>
      <c r="C29" s="206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8"/>
      <c r="B30" s="199" t="s">
        <v>97</v>
      </c>
      <c r="C30" s="200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8"/>
      <c r="B31" s="199" t="s">
        <v>94</v>
      </c>
      <c r="C31" s="200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8"/>
      <c r="B32" s="201" t="s">
        <v>99</v>
      </c>
      <c r="C32" s="202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203"/>
      <c r="C33" s="203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204" t="s">
        <v>102</v>
      </c>
      <c r="B35" s="205"/>
      <c r="C35" s="205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89" t="s">
        <v>104</v>
      </c>
      <c r="B37" s="190"/>
      <c r="C37" s="191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Administrator</cp:lastModifiedBy>
  <cp:lastPrinted>2016-03-28T03:10:00Z</cp:lastPrinted>
  <dcterms:created xsi:type="dcterms:W3CDTF">2002-04-12T02:22:00Z</dcterms:created>
  <dcterms:modified xsi:type="dcterms:W3CDTF">2017-12-08T07:18:59Z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