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9DB42EB9-07B9-4F94-876D-09065CD1859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H47" i="3"/>
  <c r="H46" i="3"/>
  <c r="H45" i="3"/>
  <c r="H22" i="3"/>
  <c r="H49" i="3" l="1"/>
  <c r="E49" i="3"/>
  <c r="I38" i="4"/>
  <c r="I39" i="4"/>
  <c r="H40" i="4"/>
  <c r="I37" i="4"/>
  <c r="I40" i="4"/>
  <c r="I21" i="4"/>
  <c r="G24" i="4" s="1"/>
  <c r="K24" i="4" s="1"/>
  <c r="H21" i="4"/>
  <c r="B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F50" i="3" s="1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3" i="3" l="1"/>
  <c r="G50" i="3"/>
  <c r="G55" i="3" s="1"/>
  <c r="H24" i="3"/>
  <c r="D50" i="3"/>
  <c r="H32" i="3"/>
  <c r="H37" i="3"/>
  <c r="E55" i="3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<sst xmlns="http://schemas.openxmlformats.org/spreadsheetml/2006/main" count="122" uniqueCount="104">
  <si>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</si>
  <si>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</si>
  <si>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</si>
  <si>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</si>
  <si>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</si>
  <si>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</si>
  <si>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</si>
  <si>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</si>
  <si>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</si>
  <si>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</si>
  <si>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</si>
  <si>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</si>
  <si>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</si>
  <si>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</si>
  <si>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</si>
  <si>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</si>
  <si>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</si>
  <si>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</si>
  <si>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</si>
  <si>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</si>
  <si>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</si>
  <si>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</si>
  <si>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</si>
  <si>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</si>
  <si>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</si>
  <si>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</si>
  <si>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</si>
  <si>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</si>
  <si>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</si>
  <si>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</si>
  <si>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</si>
  <si>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</si>
  <si>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</si>
  <si>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</si>
  <si>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</si>
  <si>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</si>
  <si>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</si>
  <si>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</si>
  <si>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</si>
  <si>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</si>
  <si>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</si>
  <si>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</si>
  <si>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</si>
  <si>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</si>
  <si>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</si>
  <si>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</si>
  <si>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</si>
  <si>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</si>
  <si>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</si>
  <si>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</si>
  <si>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</si>
  <si>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</si>
  <si>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</si>
  <si>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</si>
  <si>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</si>
  <si>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</si>
  <si>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</si>
  <si>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</si>
  <si>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</si>
  <si>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</si>
  <si>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</si>
  <si>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</si>
  <si>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</si>
  <si>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</si>
  <si>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</si>
  <si>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</si>
  <si>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</si>
  <si>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</si>
  <si>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</si>
  <si>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</si>
  <si>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</si>
  <si>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</si>
  <si>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</si>
  <si>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</si>
  <si>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</si>
  <si>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</si>
  <si>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</si>
  <si>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</si>
  <si>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</si>
  <si>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</si>
  <si>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</si>
  <si>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</si>
  <si>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</si>
  <si>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</si>
  <si>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</si>
  <si>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</si>
  <si>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</si>
  <si>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</si>
  <si>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</si>
  <si>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</si>
  <si>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</si>
  <si>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</si>
  <si>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</si>
  <si>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</si>
  <si>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</si>
  <si>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</si>
  <si>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其他</t>
    <phoneticPr fontId="1" type="noConversion"/>
  </si>
  <si>
    <t>会议日期：2021.10.20-10.22</t>
    <phoneticPr fontId="1" type="noConversion"/>
  </si>
  <si>
    <t>火车票</t>
    <phoneticPr fontId="1" type="noConversion"/>
  </si>
  <si>
    <t>快递</t>
    <phoneticPr fontId="1" type="noConversion"/>
  </si>
  <si>
    <t>打车费用</t>
    <phoneticPr fontId="1" type="noConversion"/>
  </si>
  <si>
    <t>餐费</t>
    <phoneticPr fontId="1" type="noConversion"/>
  </si>
  <si>
    <t>防疫物资</t>
    <phoneticPr fontId="1" type="noConversion"/>
  </si>
  <si>
    <t>团号：HMJB-211019-AKB423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</si>
</sst>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O57"/>
  <sheetViews>
    <sheetView tabSelected="1" topLeftCell="A35" zoomScaleNormal="100" workbookViewId="0">
      <selection activeCell="J54" sqref="J54"/>
    </sheetView>
  </sheetViews>
  <sheetFormatPr defaultColWidth="8.81640625" defaultRowHeight="21" customHeight="1" x14ac:dyDescent="0.25"/>
  <cols>
    <col min="1" max="1" width="9" style="1"/>
    <col min="2" max="2" width="16.81640625" bestFit="1" customWidth="1"/>
    <col min="3" max="3" width="12.81640625" style="24" bestFit="1" customWidth="1"/>
    <col min="4" max="4" width="7.1796875" bestFit="1" customWidth="1"/>
    <col min="5" max="5" width="19" bestFit="1" customWidth="1"/>
    <col min="6" max="6" width="11.6328125" bestFit="1" customWidth="1"/>
    <col min="8" max="8" width="11.6328125" bestFit="1" customWidth="1"/>
    <col min="9" max="9" width="24.81640625" customWidth="1"/>
    <col min="10" max="10" width="39.453125" customWidth="1"/>
  </cols>
  <sheetData>
    <row r="2" spans="1:15" ht="21" customHeight="1" x14ac:dyDescent="0.25">
      <c r="C2" s="87" t="s">
        <v>71</v>
      </c>
      <c r="D2" s="87"/>
      <c r="E2" s="87"/>
      <c r="F2" s="87"/>
      <c r="G2" s="87"/>
      <c r="H2" s="87"/>
      <c r="I2" s="33"/>
      <c r="J2" s="33"/>
      <c r="K2" s="33"/>
      <c r="L2" s="33"/>
    </row>
    <row r="4" spans="1:15" ht="21" customHeight="1" x14ac:dyDescent="0.25">
      <c r="H4" s="72" t="s">
        <v>103</v>
      </c>
      <c r="I4" s="72"/>
      <c r="J4" s="72" t="s">
        <v>97</v>
      </c>
    </row>
    <row r="5" spans="1:15" ht="21" customHeight="1" x14ac:dyDescent="0.25">
      <c r="H5" s="73"/>
      <c r="I5" s="73"/>
      <c r="J5" s="73"/>
    </row>
    <row r="6" spans="1:15" ht="21" customHeight="1" x14ac:dyDescent="0.25">
      <c r="A6" s="90" t="s">
        <v>43</v>
      </c>
      <c r="B6" s="77" t="s">
        <v>0</v>
      </c>
      <c r="C6" s="88" t="s">
        <v>10</v>
      </c>
      <c r="D6" s="88"/>
      <c r="E6" s="88"/>
      <c r="F6" s="89" t="s">
        <v>9</v>
      </c>
      <c r="G6" s="89"/>
      <c r="H6" s="89"/>
      <c r="I6" s="89"/>
      <c r="J6" s="77" t="s">
        <v>5</v>
      </c>
    </row>
    <row r="7" spans="1:15" ht="21" customHeight="1" x14ac:dyDescent="0.25">
      <c r="A7" s="90"/>
      <c r="B7" s="7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7"/>
    </row>
    <row r="8" spans="1:15" ht="21" customHeight="1" x14ac:dyDescent="0.25">
      <c r="A8" s="57">
        <v>1</v>
      </c>
      <c r="B8" s="83" t="s">
        <v>2</v>
      </c>
      <c r="C8" s="55">
        <v>12000</v>
      </c>
      <c r="D8" s="56">
        <v>1</v>
      </c>
      <c r="E8" s="55">
        <f>C8*D8</f>
        <v>12000</v>
      </c>
      <c r="F8" s="31">
        <v>9198.5</v>
      </c>
      <c r="G8" s="31">
        <v>0</v>
      </c>
      <c r="H8" s="31">
        <f t="shared" ref="H8:H43" si="0">F8+G8</f>
        <v>9198.5</v>
      </c>
      <c r="I8" s="2" t="s">
        <v>98</v>
      </c>
      <c r="J8" s="78" t="s">
        <v>70</v>
      </c>
    </row>
    <row r="9" spans="1:15" ht="21" customHeight="1" x14ac:dyDescent="0.25">
      <c r="A9" s="57"/>
      <c r="B9" s="83"/>
      <c r="C9" s="55"/>
      <c r="D9" s="56"/>
      <c r="E9" s="55"/>
      <c r="F9" s="31">
        <v>2929.94</v>
      </c>
      <c r="G9" s="31">
        <v>0</v>
      </c>
      <c r="H9" s="31">
        <f t="shared" si="0"/>
        <v>2929.94</v>
      </c>
      <c r="I9" s="2" t="s">
        <v>100</v>
      </c>
      <c r="J9" s="67"/>
    </row>
    <row r="10" spans="1:15" ht="21" customHeight="1" x14ac:dyDescent="0.25">
      <c r="A10" s="57"/>
      <c r="B10" s="83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7"/>
    </row>
    <row r="11" spans="1:15" ht="21" customHeight="1" x14ac:dyDescent="0.25">
      <c r="A11" s="57"/>
      <c r="B11" s="83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7"/>
    </row>
    <row r="12" spans="1:15" ht="21" customHeight="1" x14ac:dyDescent="0.25">
      <c r="A12" s="57"/>
      <c r="B12" s="83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7"/>
      <c r="O12">
        <v>597</v>
      </c>
    </row>
    <row r="13" spans="1:15" s="26" customFormat="1" ht="21" customHeight="1" x14ac:dyDescent="0.25">
      <c r="A13" s="29"/>
      <c r="B13" s="25" t="s">
        <v>45</v>
      </c>
      <c r="C13" s="32">
        <v>0</v>
      </c>
      <c r="D13" s="32">
        <v>0</v>
      </c>
      <c r="E13" s="32">
        <f>SUM(E8)</f>
        <v>12000</v>
      </c>
      <c r="F13" s="32">
        <f>SUM(F8:F12)</f>
        <v>12128.44</v>
      </c>
      <c r="G13" s="32">
        <f t="shared" ref="G13" si="1">SUM(G8:G12)</f>
        <v>0</v>
      </c>
      <c r="H13" s="32">
        <f>SUM(H8:H12)</f>
        <v>12128.44</v>
      </c>
      <c r="I13" s="30"/>
      <c r="J13" s="68"/>
    </row>
    <row r="14" spans="1:15" ht="21" customHeight="1" x14ac:dyDescent="0.25">
      <c r="A14" s="58">
        <v>2</v>
      </c>
      <c r="B14" s="60" t="s">
        <v>46</v>
      </c>
      <c r="C14" s="62">
        <v>0</v>
      </c>
      <c r="D14" s="58"/>
      <c r="E14" s="64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6" t="s">
        <v>62</v>
      </c>
    </row>
    <row r="15" spans="1:15" ht="21" customHeight="1" x14ac:dyDescent="0.25">
      <c r="A15" s="59"/>
      <c r="B15" s="61"/>
      <c r="C15" s="63"/>
      <c r="D15" s="59"/>
      <c r="E15" s="65"/>
      <c r="F15" s="31">
        <v>0</v>
      </c>
      <c r="G15" s="31">
        <v>0</v>
      </c>
      <c r="H15" s="31">
        <f t="shared" ref="H15" si="3">F15+G15</f>
        <v>0</v>
      </c>
      <c r="I15" s="2"/>
      <c r="J15" s="67"/>
    </row>
    <row r="16" spans="1:15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8"/>
    </row>
    <row r="17" spans="1:10" ht="21" customHeight="1" x14ac:dyDescent="0.25">
      <c r="A17" s="57">
        <v>3</v>
      </c>
      <c r="B17" s="83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9" t="s">
        <v>63</v>
      </c>
    </row>
    <row r="18" spans="1:10" ht="21" customHeight="1" x14ac:dyDescent="0.25">
      <c r="A18" s="57"/>
      <c r="B18" s="83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70"/>
    </row>
    <row r="19" spans="1:10" ht="21" customHeight="1" x14ac:dyDescent="0.25">
      <c r="A19" s="57"/>
      <c r="B19" s="83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70"/>
    </row>
    <row r="20" spans="1:10" ht="21" customHeight="1" x14ac:dyDescent="0.25">
      <c r="A20" s="57"/>
      <c r="B20" s="83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70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1"/>
    </row>
    <row r="22" spans="1:10" ht="21" customHeight="1" x14ac:dyDescent="0.25">
      <c r="A22" s="57">
        <v>4</v>
      </c>
      <c r="B22" s="83" t="s">
        <v>4</v>
      </c>
      <c r="C22" s="55">
        <v>3000</v>
      </c>
      <c r="D22" s="56">
        <v>1</v>
      </c>
      <c r="E22" s="55">
        <f t="shared" si="2"/>
        <v>3000</v>
      </c>
      <c r="F22" s="54">
        <v>1918.3</v>
      </c>
      <c r="G22" s="54">
        <v>0</v>
      </c>
      <c r="H22" s="54">
        <f t="shared" ref="H22" si="6">F22+G22</f>
        <v>1918.3</v>
      </c>
      <c r="I22" s="2" t="s">
        <v>101</v>
      </c>
      <c r="J22" s="69" t="s">
        <v>64</v>
      </c>
    </row>
    <row r="23" spans="1:10" ht="21" customHeight="1" x14ac:dyDescent="0.25">
      <c r="A23" s="57"/>
      <c r="B23" s="83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70"/>
    </row>
    <row r="24" spans="1:10" s="26" customFormat="1" ht="21" customHeight="1" x14ac:dyDescent="0.25">
      <c r="A24" s="29"/>
      <c r="B24" s="25" t="s">
        <v>50</v>
      </c>
      <c r="C24" s="32">
        <f>SUM(C22)</f>
        <v>3000</v>
      </c>
      <c r="D24" s="32">
        <f t="shared" ref="D24:E24" si="7">SUM(D22)</f>
        <v>1</v>
      </c>
      <c r="E24" s="32">
        <f t="shared" si="7"/>
        <v>3000</v>
      </c>
      <c r="F24" s="32">
        <f>SUM(F22:F23)</f>
        <v>1918.3</v>
      </c>
      <c r="G24" s="32">
        <f t="shared" ref="G24" si="8">SUM(G22:G23)</f>
        <v>0</v>
      </c>
      <c r="H24" s="32">
        <f>SUM(H22:H23)</f>
        <v>1918.3</v>
      </c>
      <c r="I24" s="30"/>
      <c r="J24" s="71"/>
    </row>
    <row r="25" spans="1:10" ht="21" customHeight="1" x14ac:dyDescent="0.25">
      <c r="A25" s="58">
        <v>5</v>
      </c>
      <c r="B25" s="60" t="s">
        <v>51</v>
      </c>
      <c r="C25" s="62">
        <v>0</v>
      </c>
      <c r="D25" s="58"/>
      <c r="E25" s="6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6" t="s">
        <v>65</v>
      </c>
    </row>
    <row r="26" spans="1:10" ht="21" customHeight="1" x14ac:dyDescent="0.25">
      <c r="A26" s="59"/>
      <c r="B26" s="61"/>
      <c r="C26" s="63"/>
      <c r="D26" s="59"/>
      <c r="E26" s="65"/>
      <c r="F26" s="31">
        <v>0</v>
      </c>
      <c r="G26" s="31">
        <v>0</v>
      </c>
      <c r="H26" s="31">
        <f t="shared" ref="H26" si="9">F26+G26</f>
        <v>0</v>
      </c>
      <c r="I26" s="2"/>
      <c r="J26" s="67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68"/>
    </row>
    <row r="28" spans="1:10" ht="21" customHeight="1" x14ac:dyDescent="0.25">
      <c r="A28" s="57">
        <v>6</v>
      </c>
      <c r="B28" s="83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6" t="s">
        <v>66</v>
      </c>
    </row>
    <row r="29" spans="1:10" ht="21" customHeight="1" x14ac:dyDescent="0.25">
      <c r="A29" s="57"/>
      <c r="B29" s="83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70"/>
    </row>
    <row r="30" spans="1:10" ht="21" customHeight="1" x14ac:dyDescent="0.25">
      <c r="A30" s="57"/>
      <c r="B30" s="83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70"/>
    </row>
    <row r="31" spans="1:10" ht="21" customHeight="1" x14ac:dyDescent="0.25">
      <c r="A31" s="57"/>
      <c r="B31" s="83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70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71"/>
    </row>
    <row r="33" spans="1:10" ht="21" customHeight="1" x14ac:dyDescent="0.25">
      <c r="A33" s="57">
        <v>7</v>
      </c>
      <c r="B33" s="83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4"/>
    </row>
    <row r="34" spans="1:10" ht="21" customHeight="1" x14ac:dyDescent="0.25">
      <c r="A34" s="57"/>
      <c r="B34" s="83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5"/>
    </row>
    <row r="35" spans="1:10" ht="21" customHeight="1" x14ac:dyDescent="0.25">
      <c r="A35" s="57"/>
      <c r="B35" s="83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5"/>
    </row>
    <row r="36" spans="1:10" ht="21" customHeight="1" x14ac:dyDescent="0.25">
      <c r="A36" s="57"/>
      <c r="B36" s="83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5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76"/>
    </row>
    <row r="38" spans="1:10" ht="21" customHeight="1" x14ac:dyDescent="0.25">
      <c r="A38" s="57">
        <v>8</v>
      </c>
      <c r="B38" s="83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9" t="s">
        <v>67</v>
      </c>
    </row>
    <row r="39" spans="1:10" ht="21" customHeight="1" x14ac:dyDescent="0.25">
      <c r="A39" s="57"/>
      <c r="B39" s="83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70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71"/>
    </row>
    <row r="41" spans="1:10" ht="21" customHeight="1" x14ac:dyDescent="0.25">
      <c r="A41" s="57">
        <v>9</v>
      </c>
      <c r="B41" s="83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6" t="s">
        <v>68</v>
      </c>
    </row>
    <row r="42" spans="1:10" ht="21" customHeight="1" x14ac:dyDescent="0.25">
      <c r="A42" s="57"/>
      <c r="B42" s="83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7"/>
    </row>
    <row r="43" spans="1:10" ht="21" customHeight="1" x14ac:dyDescent="0.25">
      <c r="A43" s="57"/>
      <c r="B43" s="83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7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68"/>
    </row>
    <row r="45" spans="1:10" ht="21" customHeight="1" x14ac:dyDescent="0.25">
      <c r="A45" s="58">
        <v>10</v>
      </c>
      <c r="B45" s="85" t="s">
        <v>96</v>
      </c>
      <c r="C45" s="55">
        <v>0</v>
      </c>
      <c r="D45" s="57">
        <v>0</v>
      </c>
      <c r="E45" s="55">
        <v>0</v>
      </c>
      <c r="F45" s="54">
        <v>218.91</v>
      </c>
      <c r="G45" s="54">
        <v>0</v>
      </c>
      <c r="H45" s="54">
        <f t="shared" ref="H45:H48" si="20">F45+G45</f>
        <v>218.91</v>
      </c>
      <c r="I45" s="16" t="s">
        <v>102</v>
      </c>
      <c r="J45" s="74"/>
    </row>
    <row r="46" spans="1:10" ht="21" customHeight="1" x14ac:dyDescent="0.25">
      <c r="A46" s="86"/>
      <c r="B46" s="85"/>
      <c r="C46" s="55"/>
      <c r="D46" s="57"/>
      <c r="E46" s="55"/>
      <c r="F46" s="54">
        <v>90</v>
      </c>
      <c r="G46" s="54">
        <v>0</v>
      </c>
      <c r="H46" s="54">
        <f t="shared" si="20"/>
        <v>90</v>
      </c>
      <c r="I46" s="16" t="s">
        <v>99</v>
      </c>
      <c r="J46" s="75"/>
    </row>
    <row r="47" spans="1:10" ht="21" customHeight="1" x14ac:dyDescent="0.25">
      <c r="A47" s="86"/>
      <c r="B47" s="85"/>
      <c r="C47" s="55"/>
      <c r="D47" s="57"/>
      <c r="E47" s="55"/>
      <c r="F47" s="54">
        <v>0</v>
      </c>
      <c r="G47" s="54">
        <v>0</v>
      </c>
      <c r="H47" s="54">
        <f t="shared" si="20"/>
        <v>0</v>
      </c>
      <c r="I47" s="16"/>
      <c r="J47" s="75"/>
    </row>
    <row r="48" spans="1:10" ht="21" customHeight="1" x14ac:dyDescent="0.25">
      <c r="A48" s="59"/>
      <c r="B48" s="85"/>
      <c r="C48" s="55"/>
      <c r="D48" s="57"/>
      <c r="E48" s="55"/>
      <c r="F48" s="54">
        <v>0</v>
      </c>
      <c r="G48" s="54">
        <v>0</v>
      </c>
      <c r="H48" s="54">
        <f t="shared" si="20"/>
        <v>0</v>
      </c>
      <c r="I48" s="16"/>
      <c r="J48" s="75"/>
    </row>
    <row r="49" spans="1:10" s="26" customFormat="1" ht="21" customHeight="1" x14ac:dyDescent="0.25">
      <c r="A49" s="29"/>
      <c r="B49" s="25" t="s">
        <v>60</v>
      </c>
      <c r="C49" s="32">
        <f>SUM(C45)</f>
        <v>0</v>
      </c>
      <c r="D49" s="32">
        <f>SUM(D45)</f>
        <v>0</v>
      </c>
      <c r="E49" s="32">
        <f>SUM(E45)</f>
        <v>0</v>
      </c>
      <c r="F49" s="32">
        <f>SUM(F45:F48)</f>
        <v>308.90999999999997</v>
      </c>
      <c r="G49" s="32">
        <f>SUM(G45:G48)</f>
        <v>0</v>
      </c>
      <c r="H49" s="32">
        <f>SUM(H45:H48)</f>
        <v>308.90999999999997</v>
      </c>
      <c r="I49" s="30"/>
      <c r="J49" s="76"/>
    </row>
    <row r="50" spans="1:10" ht="21" customHeight="1" x14ac:dyDescent="0.25">
      <c r="A50" s="29"/>
      <c r="B50" s="25" t="s">
        <v>61</v>
      </c>
      <c r="C50" s="32">
        <f t="shared" ref="C50:H50" si="21">SUM(C49,C44,C40,C37,C32,C27,C24,C21,C16,C13)</f>
        <v>3000</v>
      </c>
      <c r="D50" s="32">
        <f t="shared" si="21"/>
        <v>1</v>
      </c>
      <c r="E50" s="32">
        <f t="shared" si="21"/>
        <v>15000</v>
      </c>
      <c r="F50" s="32">
        <f>SUM(F49,F44,F40,F37,F32,F27,F24,F21,F16,F13)</f>
        <v>14355.650000000001</v>
      </c>
      <c r="G50" s="32">
        <f t="shared" si="21"/>
        <v>0</v>
      </c>
      <c r="H50" s="32">
        <f t="shared" si="21"/>
        <v>14355.650000000001</v>
      </c>
      <c r="I50" s="30"/>
      <c r="J50" s="34"/>
    </row>
    <row r="54" spans="1:10" ht="21" customHeight="1" x14ac:dyDescent="0.25">
      <c r="A54" s="81" t="s">
        <v>11</v>
      </c>
      <c r="B54" s="82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27" t="s">
        <v>13</v>
      </c>
    </row>
    <row r="55" spans="1:10" ht="21" customHeight="1" x14ac:dyDescent="0.25">
      <c r="A55" s="84">
        <f>E50</f>
        <v>15000</v>
      </c>
      <c r="B55" s="80"/>
      <c r="C55" s="80">
        <f>H50</f>
        <v>14355.650000000001</v>
      </c>
      <c r="D55" s="80"/>
      <c r="E55" s="80">
        <f>F50</f>
        <v>14355.650000000001</v>
      </c>
      <c r="F55" s="80"/>
      <c r="G55" s="80">
        <f>G50</f>
        <v>0</v>
      </c>
      <c r="H55" s="80"/>
      <c r="I55" s="28">
        <f>A55-C55</f>
        <v>644.34999999999854</v>
      </c>
    </row>
    <row r="57" spans="1:10" ht="21" customHeight="1" x14ac:dyDescent="0.25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defaultColWidth="8.81640625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2.8164062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7" t="s">
        <v>69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2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 x14ac:dyDescent="0.25">
      <c r="B5" s="7"/>
      <c r="C5" s="8"/>
      <c r="D5" s="40" t="s">
        <v>18</v>
      </c>
      <c r="E5" s="40"/>
      <c r="F5" s="94" t="s">
        <v>87</v>
      </c>
      <c r="G5" s="94"/>
      <c r="H5" s="40" t="s">
        <v>19</v>
      </c>
      <c r="I5" s="8"/>
      <c r="J5" s="94" t="s">
        <v>91</v>
      </c>
      <c r="K5" s="95"/>
    </row>
    <row r="6" spans="2:11" ht="20.25" customHeight="1" x14ac:dyDescent="0.25">
      <c r="B6" s="9"/>
      <c r="C6" s="10"/>
      <c r="D6" s="11" t="s">
        <v>20</v>
      </c>
      <c r="E6" s="11"/>
      <c r="F6" s="91" t="s">
        <v>89</v>
      </c>
      <c r="G6" s="91"/>
      <c r="H6" s="11" t="s">
        <v>21</v>
      </c>
      <c r="I6" s="10"/>
      <c r="J6" s="91" t="s">
        <v>85</v>
      </c>
      <c r="K6" s="93"/>
    </row>
    <row r="7" spans="2:11" ht="20.25" customHeight="1" x14ac:dyDescent="0.25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2"/>
      <c r="K7" s="93"/>
    </row>
    <row r="8" spans="2:11" ht="20.25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25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 x14ac:dyDescent="0.25">
      <c r="B10" s="98" t="s">
        <v>24</v>
      </c>
      <c r="C10" s="99"/>
      <c r="D10" s="44" t="s">
        <v>25</v>
      </c>
      <c r="E10" s="100" t="s">
        <v>26</v>
      </c>
      <c r="F10" s="101"/>
      <c r="G10" s="47" t="s">
        <v>27</v>
      </c>
      <c r="H10" s="45" t="s">
        <v>28</v>
      </c>
      <c r="I10" s="100" t="s">
        <v>29</v>
      </c>
      <c r="J10" s="101"/>
      <c r="K10" s="47" t="s">
        <v>30</v>
      </c>
    </row>
    <row r="11" spans="2:11" ht="20.25" customHeight="1" x14ac:dyDescent="0.25">
      <c r="B11" s="102">
        <v>1</v>
      </c>
      <c r="C11" s="103"/>
      <c r="D11" s="104" t="s">
        <v>31</v>
      </c>
      <c r="E11" s="102" t="s">
        <v>32</v>
      </c>
      <c r="F11" s="103"/>
      <c r="G11" s="46"/>
      <c r="H11" s="46"/>
      <c r="I11" s="106"/>
      <c r="J11" s="107"/>
      <c r="K11" s="16"/>
    </row>
    <row r="12" spans="2:11" ht="27" customHeight="1" x14ac:dyDescent="0.25">
      <c r="B12" s="50"/>
      <c r="C12" s="51"/>
      <c r="D12" s="105"/>
      <c r="E12" s="108" t="s">
        <v>33</v>
      </c>
      <c r="F12" s="108"/>
      <c r="G12" s="52"/>
      <c r="H12" s="52">
        <v>339.9</v>
      </c>
      <c r="I12" s="48"/>
      <c r="J12" s="49"/>
      <c r="K12" s="39" t="s">
        <v>95</v>
      </c>
    </row>
    <row r="13" spans="2:11" ht="20.25" customHeight="1" x14ac:dyDescent="0.25">
      <c r="B13" s="50"/>
      <c r="C13" s="51"/>
      <c r="D13" s="105"/>
      <c r="E13" s="102" t="s">
        <v>34</v>
      </c>
      <c r="F13" s="103"/>
      <c r="G13" s="52"/>
      <c r="H13" s="52">
        <v>114.69</v>
      </c>
      <c r="I13" s="106"/>
      <c r="J13" s="107"/>
      <c r="K13" s="53" t="s">
        <v>93</v>
      </c>
    </row>
    <row r="14" spans="2:11" ht="20.25" customHeight="1" x14ac:dyDescent="0.25">
      <c r="B14" s="50"/>
      <c r="C14" s="51"/>
      <c r="D14" s="105"/>
      <c r="E14" s="102" t="s">
        <v>34</v>
      </c>
      <c r="F14" s="103"/>
      <c r="G14" s="52"/>
      <c r="H14" s="52">
        <v>130.19999999999999</v>
      </c>
      <c r="I14" s="106"/>
      <c r="J14" s="107"/>
      <c r="K14" s="53" t="s">
        <v>94</v>
      </c>
    </row>
    <row r="15" spans="2:11" ht="20.25" customHeight="1" x14ac:dyDescent="0.25">
      <c r="B15" s="50"/>
      <c r="C15" s="51"/>
      <c r="D15" s="105"/>
      <c r="E15" s="102" t="s">
        <v>34</v>
      </c>
      <c r="F15" s="103"/>
      <c r="G15" s="52"/>
      <c r="H15" s="52"/>
      <c r="I15" s="106"/>
      <c r="J15" s="107"/>
      <c r="K15" s="16"/>
    </row>
    <row r="16" spans="2:11" ht="20.25" customHeight="1" x14ac:dyDescent="0.25">
      <c r="B16" s="102">
        <v>3</v>
      </c>
      <c r="C16" s="103"/>
      <c r="D16" s="105"/>
      <c r="E16" s="102" t="s">
        <v>34</v>
      </c>
      <c r="F16" s="103"/>
      <c r="G16" s="52"/>
      <c r="H16" s="52"/>
      <c r="I16" s="106"/>
      <c r="J16" s="107"/>
      <c r="K16" s="16"/>
    </row>
    <row r="17" spans="1:11" ht="20.25" customHeight="1" x14ac:dyDescent="0.25">
      <c r="B17" s="102">
        <v>4</v>
      </c>
      <c r="C17" s="103"/>
      <c r="D17" s="105"/>
      <c r="E17" s="102" t="s">
        <v>34</v>
      </c>
      <c r="F17" s="103"/>
      <c r="G17" s="46">
        <v>0</v>
      </c>
      <c r="H17" s="46"/>
      <c r="I17" s="106"/>
      <c r="J17" s="107"/>
      <c r="K17" s="16"/>
    </row>
    <row r="18" spans="1:11" ht="20.25" customHeight="1" x14ac:dyDescent="0.25">
      <c r="B18" s="102">
        <v>5</v>
      </c>
      <c r="C18" s="103"/>
      <c r="D18" s="104" t="s">
        <v>35</v>
      </c>
      <c r="E18" s="108"/>
      <c r="F18" s="108"/>
      <c r="G18" s="46">
        <v>0</v>
      </c>
      <c r="H18" s="46"/>
      <c r="I18" s="106"/>
      <c r="J18" s="107"/>
      <c r="K18" s="16"/>
    </row>
    <row r="19" spans="1:11" ht="20.25" customHeight="1" x14ac:dyDescent="0.25">
      <c r="B19" s="102">
        <v>6</v>
      </c>
      <c r="C19" s="103"/>
      <c r="D19" s="105"/>
      <c r="E19" s="108"/>
      <c r="F19" s="108"/>
      <c r="G19" s="46">
        <v>0</v>
      </c>
      <c r="H19" s="46"/>
      <c r="I19" s="106"/>
      <c r="J19" s="107"/>
      <c r="K19" s="16"/>
    </row>
    <row r="20" spans="1:11" ht="20.25" customHeight="1" x14ac:dyDescent="0.25">
      <c r="B20" s="102">
        <v>7</v>
      </c>
      <c r="C20" s="103"/>
      <c r="D20" s="109"/>
      <c r="E20" s="108"/>
      <c r="F20" s="108"/>
      <c r="G20" s="46">
        <v>0</v>
      </c>
      <c r="H20" s="46"/>
      <c r="I20" s="106"/>
      <c r="J20" s="107"/>
      <c r="K20" s="16"/>
    </row>
    <row r="21" spans="1:11" ht="20.25" customHeight="1" x14ac:dyDescent="0.25">
      <c r="B21" s="100" t="s">
        <v>36</v>
      </c>
      <c r="C21" s="110"/>
      <c r="D21" s="110"/>
      <c r="E21" s="110"/>
      <c r="F21" s="101"/>
      <c r="G21" s="17">
        <f>SUM(G11:G20)</f>
        <v>0</v>
      </c>
      <c r="H21" s="17">
        <f>SUM(H11:H20)</f>
        <v>584.79</v>
      </c>
      <c r="I21" s="111">
        <f>SUM(I11:J20)</f>
        <v>0</v>
      </c>
      <c r="J21" s="112"/>
      <c r="K21" s="18"/>
    </row>
    <row r="22" spans="1:11" ht="20.25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25" customHeight="1" x14ac:dyDescent="0.25">
      <c r="B23" s="127" t="s">
        <v>28</v>
      </c>
      <c r="C23" s="127"/>
      <c r="D23" s="127"/>
      <c r="E23" s="127"/>
      <c r="F23" s="127"/>
      <c r="G23" s="127" t="s">
        <v>37</v>
      </c>
      <c r="H23" s="127"/>
      <c r="I23" s="127"/>
      <c r="J23" s="127"/>
      <c r="K23" s="47" t="s">
        <v>38</v>
      </c>
    </row>
    <row r="24" spans="1:11" ht="20.25" customHeight="1" x14ac:dyDescent="0.25">
      <c r="B24" s="128">
        <f>H21</f>
        <v>584.79</v>
      </c>
      <c r="C24" s="128"/>
      <c r="D24" s="128"/>
      <c r="E24" s="128"/>
      <c r="F24" s="128"/>
      <c r="G24" s="128">
        <f>I21</f>
        <v>0</v>
      </c>
      <c r="H24" s="128"/>
      <c r="I24" s="128"/>
      <c r="J24" s="128"/>
      <c r="K24" s="20">
        <f>SUM(B24:J24)</f>
        <v>584.79</v>
      </c>
    </row>
    <row r="25" spans="1:11" ht="20.25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25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5" x14ac:dyDescent="0.25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25" customHeight="1" x14ac:dyDescent="0.25">
      <c r="B31" s="7"/>
      <c r="C31" s="8"/>
      <c r="D31" s="40" t="s">
        <v>18</v>
      </c>
      <c r="E31" s="40"/>
      <c r="F31" s="94" t="s">
        <v>87</v>
      </c>
      <c r="G31" s="94"/>
      <c r="H31" s="40" t="s">
        <v>19</v>
      </c>
      <c r="I31" s="8"/>
      <c r="J31" s="94"/>
      <c r="K31" s="95"/>
    </row>
    <row r="32" spans="1:11" ht="20.25" customHeight="1" x14ac:dyDescent="0.25">
      <c r="B32" s="9"/>
      <c r="C32" s="10"/>
      <c r="D32" s="11" t="s">
        <v>20</v>
      </c>
      <c r="E32" s="11"/>
      <c r="F32" s="91"/>
      <c r="G32" s="91"/>
      <c r="H32" s="11" t="s">
        <v>84</v>
      </c>
      <c r="I32" s="10"/>
      <c r="J32" s="91" t="s">
        <v>88</v>
      </c>
      <c r="K32" s="93"/>
    </row>
    <row r="33" spans="2:11" ht="20.25" customHeight="1" x14ac:dyDescent="0.25">
      <c r="B33" s="9"/>
      <c r="C33" s="10"/>
      <c r="D33" s="11" t="s">
        <v>22</v>
      </c>
      <c r="E33" s="11"/>
      <c r="F33" s="91"/>
      <c r="G33" s="91"/>
      <c r="H33" s="11" t="s">
        <v>23</v>
      </c>
      <c r="I33" s="12"/>
      <c r="J33" s="92"/>
      <c r="K33" s="93"/>
    </row>
    <row r="34" spans="2:11" ht="20.25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25" customHeight="1" x14ac:dyDescent="0.25"/>
    <row r="36" spans="2:11" ht="20.25" customHeight="1" x14ac:dyDescent="0.25">
      <c r="B36" s="108"/>
      <c r="C36" s="108"/>
      <c r="D36" s="38" t="s">
        <v>82</v>
      </c>
      <c r="E36" s="108" t="s">
        <v>83</v>
      </c>
      <c r="F36" s="108"/>
      <c r="G36" s="46" t="s">
        <v>81</v>
      </c>
      <c r="H36" s="46" t="s">
        <v>79</v>
      </c>
      <c r="I36" s="126" t="s">
        <v>80</v>
      </c>
      <c r="J36" s="126"/>
      <c r="K36" s="39" t="s">
        <v>78</v>
      </c>
    </row>
    <row r="37" spans="2:11" ht="25.25" customHeight="1" x14ac:dyDescent="0.25">
      <c r="B37" s="120">
        <v>1</v>
      </c>
      <c r="C37" s="121"/>
      <c r="D37" s="117" t="s">
        <v>86</v>
      </c>
      <c r="E37" s="119"/>
      <c r="F37" s="108"/>
      <c r="G37" s="46"/>
      <c r="H37" s="46"/>
      <c r="I37" s="106">
        <f t="shared" ref="I37" si="0">G37*H37</f>
        <v>0</v>
      </c>
      <c r="J37" s="107"/>
      <c r="K37" s="113" t="s">
        <v>87</v>
      </c>
    </row>
    <row r="38" spans="2:11" ht="25.25" customHeight="1" x14ac:dyDescent="0.25">
      <c r="B38" s="122"/>
      <c r="C38" s="123"/>
      <c r="D38" s="118"/>
      <c r="E38" s="116"/>
      <c r="F38" s="116"/>
      <c r="G38" s="52"/>
      <c r="H38" s="52"/>
      <c r="I38" s="106">
        <f t="shared" ref="I38:I39" si="1">G38*H38</f>
        <v>0</v>
      </c>
      <c r="J38" s="107"/>
      <c r="K38" s="114"/>
    </row>
    <row r="39" spans="2:11" ht="25.25" customHeight="1" x14ac:dyDescent="0.25">
      <c r="B39" s="124"/>
      <c r="C39" s="125"/>
      <c r="D39" s="118"/>
      <c r="E39" s="116"/>
      <c r="F39" s="116"/>
      <c r="G39" s="46"/>
      <c r="H39" s="46"/>
      <c r="I39" s="106">
        <f t="shared" si="1"/>
        <v>0</v>
      </c>
      <c r="J39" s="107"/>
      <c r="K39" s="115"/>
    </row>
    <row r="40" spans="2:11" ht="20.25" customHeight="1" x14ac:dyDescent="0.25">
      <c r="B40" s="100" t="s">
        <v>36</v>
      </c>
      <c r="C40" s="110"/>
      <c r="D40" s="110"/>
      <c r="E40" s="110"/>
      <c r="F40" s="101"/>
      <c r="G40" s="17"/>
      <c r="H40" s="17">
        <f>SUM(H22:H39)</f>
        <v>0</v>
      </c>
      <c r="I40" s="111">
        <f>SUM(I37:J39)</f>
        <v>0</v>
      </c>
      <c r="J40" s="112"/>
      <c r="K40" s="18"/>
    </row>
    <row r="41" spans="2:11" ht="20.25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2021-01-25T07:53:20Z</cp:lastPrinted>
  <dcterms:created xsi:type="dcterms:W3CDTF">2014-04-15T08:52:03Z</dcterms:created>
  <dcterms:modified xsi:type="dcterms:W3CDTF">2021-11-09T12:21:44Z</dcterms:modified>
</cp:coreProperties>
</file>