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768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Sheet1!$A$1:$I$71</definedName>
  </definedNames>
  <calcPr calcId="152511"/>
</workbook>
</file>

<file path=xl/calcChain.xml><?xml version="1.0" encoding="utf-8"?>
<calcChain xmlns="http://schemas.openxmlformats.org/spreadsheetml/2006/main">
  <c r="G67" i="1" l="1"/>
  <c r="G23" i="1" l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 l="1"/>
  <c r="G69" i="1" s="1"/>
  <c r="G70" i="1" l="1"/>
  <c r="G71" i="1" s="1"/>
</calcChain>
</file>

<file path=xl/sharedStrings.xml><?xml version="1.0" encoding="utf-8"?>
<sst xmlns="http://schemas.openxmlformats.org/spreadsheetml/2006/main" count="166" uniqueCount="131">
  <si>
    <t>项目</t>
  </si>
  <si>
    <t>规格</t>
  </si>
  <si>
    <t>次数</t>
  </si>
  <si>
    <t>数量</t>
  </si>
  <si>
    <t>总价</t>
  </si>
  <si>
    <t>客房</t>
  </si>
  <si>
    <t>高级双床房（含双早，服务费，政府税，含宽带费用）</t>
  </si>
  <si>
    <t>客人现付酒店、不含在预算内</t>
  </si>
  <si>
    <t>高级大床房（含单早，服务费，政府税，含宽带费用）</t>
  </si>
  <si>
    <t>豪华双床房（含双早，服务费，政府税，含宽带费用）</t>
  </si>
  <si>
    <t>豪华大床房（含单早，服务费，政府税，含宽带费用)</t>
  </si>
  <si>
    <t>豪华海景双床房（含双早，服务费，政府税，含宽带费用）</t>
  </si>
  <si>
    <t>豪华海景大床房（含单早，服务费，宽带，含政府税）</t>
  </si>
  <si>
    <t>会所双床房（含双早，服务费，政府税，含宽带费用）</t>
  </si>
  <si>
    <t>会所大床房（含单早，服务费，政府税，含宽带费用）</t>
  </si>
  <si>
    <t>万泉套房（含单早，服务费，政府税，含宽带费用）</t>
  </si>
  <si>
    <t>龙潭套房（含单早，服务费，政府税，含宽带费用）</t>
  </si>
  <si>
    <t>玉带套房（含单早，服务费，政府税，含宽带费用）</t>
  </si>
  <si>
    <t>豪华套房（含单早，服务费，政府税，含宽带费用）</t>
  </si>
  <si>
    <t>行政套房（含单早，服务费，含宽带费用，政府税）</t>
  </si>
  <si>
    <t>双床房（含双早，服务费，含宽带费用，不含政府税）</t>
  </si>
  <si>
    <t>大床房（含单早，服务费，含宽带费用，不含政府税）</t>
  </si>
  <si>
    <t>餐饮</t>
  </si>
  <si>
    <t>单点餐费</t>
  </si>
  <si>
    <t>主桌装饰</t>
  </si>
  <si>
    <t>上午核心供应商会茶歇,50人份</t>
  </si>
  <si>
    <t>物料间</t>
  </si>
  <si>
    <t>车辆</t>
  </si>
  <si>
    <t>GL8用车</t>
  </si>
  <si>
    <t>接机打火机</t>
  </si>
  <si>
    <t>湿纸巾</t>
  </si>
  <si>
    <t>接机纸巾</t>
  </si>
  <si>
    <t>接机矿泉水</t>
  </si>
  <si>
    <t>其他</t>
  </si>
  <si>
    <t>试乘试驾</t>
  </si>
  <si>
    <t>总计（Net）</t>
  </si>
  <si>
    <t>总计</t>
  </si>
  <si>
    <t>Comment</t>
    <phoneticPr fontId="23" type="noConversion"/>
  </si>
  <si>
    <t>餐标：200</t>
    <phoneticPr fontId="23" type="noConversion"/>
  </si>
  <si>
    <t>餐标：300</t>
    <phoneticPr fontId="23" type="noConversion"/>
  </si>
  <si>
    <t>房间预留</t>
    <phoneticPr fontId="23" type="noConversion"/>
  </si>
  <si>
    <t>客房布置</t>
    <phoneticPr fontId="23" type="noConversion"/>
  </si>
  <si>
    <t>需考虑提前布置租赁场地，茶歇</t>
    <phoneticPr fontId="23" type="noConversion"/>
  </si>
  <si>
    <t>场地</t>
    <phoneticPr fontId="23" type="noConversion"/>
  </si>
  <si>
    <t>供应商大会期间</t>
    <phoneticPr fontId="23" type="noConversion"/>
  </si>
  <si>
    <t xml:space="preserve">会务组办公室 </t>
    <phoneticPr fontId="23" type="noConversion"/>
  </si>
  <si>
    <t>司机食宿费</t>
    <phoneticPr fontId="22" type="noConversion"/>
  </si>
  <si>
    <t>单次接机</t>
    <phoneticPr fontId="22" type="noConversion"/>
  </si>
  <si>
    <t>从9:00-23:00半小时一班</t>
    <phoneticPr fontId="22" type="noConversion"/>
  </si>
  <si>
    <t>机场备用车辆</t>
    <phoneticPr fontId="22" type="noConversion"/>
  </si>
  <si>
    <t>微信平台</t>
    <phoneticPr fontId="23" type="noConversion"/>
  </si>
  <si>
    <t>短信平台</t>
    <phoneticPr fontId="23" type="noConversion"/>
  </si>
  <si>
    <t xml:space="preserve">系统支持 </t>
    <phoneticPr fontId="23" type="noConversion"/>
  </si>
  <si>
    <t>酒店工作人员</t>
    <phoneticPr fontId="23" type="noConversion"/>
  </si>
  <si>
    <t>会场签到</t>
    <phoneticPr fontId="23" type="noConversion"/>
  </si>
  <si>
    <t>接机/迎宾</t>
    <phoneticPr fontId="23" type="noConversion"/>
  </si>
  <si>
    <t>执行人员费用</t>
    <phoneticPr fontId="23" type="noConversion"/>
  </si>
  <si>
    <t>从9：00-21:00半小时一班</t>
    <phoneticPr fontId="22" type="noConversion"/>
  </si>
  <si>
    <t>在线注册系统</t>
    <phoneticPr fontId="23" type="noConversion"/>
  </si>
  <si>
    <t>包含800份卡证（VIP卡/供应商卡/会务组卡）</t>
    <phoneticPr fontId="23" type="noConversion"/>
  </si>
  <si>
    <t xml:space="preserve">需考虑提前布置租赁场地，茶歇，提前布置3天，开会1天 </t>
    <phoneticPr fontId="23" type="noConversion"/>
  </si>
  <si>
    <t>展车场地租赁</t>
    <phoneticPr fontId="23" type="noConversion"/>
  </si>
  <si>
    <t xml:space="preserve">试乘试驾场地 </t>
    <phoneticPr fontId="23" type="noConversion"/>
  </si>
  <si>
    <t xml:space="preserve">供应商大会固定物料费用 </t>
    <phoneticPr fontId="23" type="noConversion"/>
  </si>
  <si>
    <t>考虑服务费和其他费用</t>
    <phoneticPr fontId="23" type="noConversion"/>
  </si>
  <si>
    <t>预估500000CNY</t>
    <phoneticPr fontId="23" type="noConversion"/>
  </si>
  <si>
    <t>不可预见费用</t>
    <phoneticPr fontId="23" type="noConversion"/>
  </si>
  <si>
    <t>预留300000CNY</t>
    <phoneticPr fontId="23" type="noConversion"/>
  </si>
  <si>
    <t>餐标：150</t>
    <phoneticPr fontId="23" type="noConversion"/>
  </si>
  <si>
    <t>酒店自助晚餐</t>
    <phoneticPr fontId="23" type="noConversion"/>
  </si>
  <si>
    <t>自助午餐</t>
    <phoneticPr fontId="23" type="noConversion"/>
  </si>
  <si>
    <t>酒店2自助晚餐</t>
    <phoneticPr fontId="23" type="noConversion"/>
  </si>
  <si>
    <t>酒店1自助晚餐</t>
    <phoneticPr fontId="23" type="noConversion"/>
  </si>
  <si>
    <t>酒店自助午餐（独立包场，含一杯软饮，12:30-13:30）</t>
    <phoneticPr fontId="23" type="noConversion"/>
  </si>
  <si>
    <t>中式桌餐（独立包场含服务费，每桌含两瓶可乐、两瓶雪碧）</t>
    <phoneticPr fontId="23" type="noConversion"/>
  </si>
  <si>
    <t>第一天下午核心供应商会议</t>
    <phoneticPr fontId="23" type="noConversion"/>
  </si>
  <si>
    <t>大会场地</t>
    <phoneticPr fontId="23" type="noConversion"/>
  </si>
  <si>
    <t>广告位租赁</t>
    <phoneticPr fontId="23" type="noConversion"/>
  </si>
  <si>
    <t>1月20-22日 别克商务包天，共计3天，暂按每天15辆预估</t>
    <phoneticPr fontId="22" type="noConversion"/>
  </si>
  <si>
    <t>会务组房费，会务公司支付，预估250000CNY</t>
    <phoneticPr fontId="23" type="noConversion"/>
  </si>
  <si>
    <t>预估10000CNY</t>
    <phoneticPr fontId="23" type="noConversion"/>
  </si>
  <si>
    <t>颁奖大会场地 （4000平方米）</t>
    <phoneticPr fontId="23" type="noConversion"/>
  </si>
  <si>
    <t>场地租赁（4000平方米）</t>
    <phoneticPr fontId="23" type="noConversion"/>
  </si>
  <si>
    <t>广告位租赁</t>
    <phoneticPr fontId="23" type="noConversion"/>
  </si>
  <si>
    <t>同声翻译间</t>
    <phoneticPr fontId="23" type="noConversion"/>
  </si>
  <si>
    <t>工作人员午餐费用</t>
    <phoneticPr fontId="23" type="noConversion"/>
  </si>
  <si>
    <r>
      <t>2017</t>
    </r>
    <r>
      <rPr>
        <b/>
        <sz val="11"/>
        <color theme="1"/>
        <rFont val="宋体"/>
        <family val="3"/>
        <charset val="134"/>
      </rPr>
      <t>年度供应商大会会务接待</t>
    </r>
    <r>
      <rPr>
        <b/>
        <sz val="11"/>
        <color theme="1"/>
        <rFont val="Arial"/>
        <family val="2"/>
      </rPr>
      <t>SOW</t>
    </r>
    <phoneticPr fontId="23" type="noConversion"/>
  </si>
  <si>
    <t>烟台希尔顿酒店
特别说明：实际可控房量以预定当天酒店提供的数量为准</t>
    <phoneticPr fontId="23" type="noConversion"/>
  </si>
  <si>
    <t>烟台喜来登酒店
特别说明：实际可控房量以预定当天酒店提供的数量为准</t>
    <phoneticPr fontId="23" type="noConversion"/>
  </si>
  <si>
    <t>2月9日中式圆桌晚宴</t>
    <phoneticPr fontId="23" type="noConversion"/>
  </si>
  <si>
    <t>2月10日午餐</t>
    <phoneticPr fontId="23" type="noConversion"/>
  </si>
  <si>
    <t>2月9日自助午餐</t>
    <phoneticPr fontId="23" type="noConversion"/>
  </si>
  <si>
    <t>2月8日自助晚餐</t>
    <phoneticPr fontId="23" type="noConversion"/>
  </si>
  <si>
    <t>2月8日自助午餐</t>
    <phoneticPr fontId="23" type="noConversion"/>
  </si>
  <si>
    <t>2月7日晚餐套餐</t>
    <phoneticPr fontId="23" type="noConversion"/>
  </si>
  <si>
    <t>2月8日上午核心供应商</t>
    <phoneticPr fontId="23" type="noConversion"/>
  </si>
  <si>
    <t>2月9日上午全员大会
国家羽毛球训练基地</t>
    <phoneticPr fontId="23" type="noConversion"/>
  </si>
  <si>
    <t>2月6日-2月11日6天</t>
    <phoneticPr fontId="23" type="noConversion"/>
  </si>
  <si>
    <t>2月7日41-47座大巴机场接机</t>
    <phoneticPr fontId="22" type="noConversion"/>
  </si>
  <si>
    <t>2月8日35-39座大巴机场接机</t>
    <phoneticPr fontId="22" type="noConversion"/>
  </si>
  <si>
    <t>2月8日别克商务机场接机</t>
    <phoneticPr fontId="22" type="noConversion"/>
  </si>
  <si>
    <t>2月8日别克商务高铁站接站</t>
    <phoneticPr fontId="22" type="noConversion"/>
  </si>
  <si>
    <t>2月8日瑞风商务高铁站全天备用</t>
    <phoneticPr fontId="22" type="noConversion"/>
  </si>
  <si>
    <t>2月8日40座大巴机场接机备用车价格</t>
    <phoneticPr fontId="22" type="noConversion"/>
  </si>
  <si>
    <t>2月9日41-45座大巴全天接送</t>
    <phoneticPr fontId="22" type="noConversion"/>
  </si>
  <si>
    <t>2月10日别克商务机场送机</t>
    <phoneticPr fontId="22" type="noConversion"/>
  </si>
  <si>
    <t>2月10日别克商务高铁站送站</t>
    <phoneticPr fontId="22" type="noConversion"/>
  </si>
  <si>
    <t>2月10日35-39座大巴机场送机</t>
    <phoneticPr fontId="22" type="noConversion"/>
  </si>
  <si>
    <t>2月9日GL8商务车</t>
    <phoneticPr fontId="22" type="noConversion"/>
  </si>
  <si>
    <t>单价</t>
    <phoneticPr fontId="23" type="noConversion"/>
  </si>
  <si>
    <t>总价</t>
    <phoneticPr fontId="23" type="noConversion"/>
  </si>
  <si>
    <t>税费6%</t>
    <phoneticPr fontId="23" type="noConversion"/>
  </si>
  <si>
    <t>服务费10%</t>
    <phoneticPr fontId="23" type="noConversion"/>
  </si>
  <si>
    <t>净价总计</t>
    <phoneticPr fontId="23" type="noConversion"/>
  </si>
  <si>
    <t>车型</t>
    <phoneticPr fontId="23" type="noConversion"/>
  </si>
  <si>
    <t>日期</t>
    <phoneticPr fontId="23" type="noConversion"/>
  </si>
  <si>
    <t>发车时间</t>
    <phoneticPr fontId="23" type="noConversion"/>
  </si>
  <si>
    <t>路线</t>
    <phoneticPr fontId="23" type="noConversion"/>
  </si>
  <si>
    <t>距离</t>
    <phoneticPr fontId="23" type="noConversion"/>
  </si>
  <si>
    <t>根据航班时间安排</t>
    <phoneticPr fontId="23" type="noConversion"/>
  </si>
  <si>
    <t>烟台国际机场-烟台金海岸希尔顿酒店-金沙滩喜来登度假酒店</t>
    <phoneticPr fontId="23" type="noConversion"/>
  </si>
  <si>
    <t>45座大巴</t>
    <phoneticPr fontId="23" type="noConversion"/>
  </si>
  <si>
    <t>XX公里，XX分钟车程</t>
    <phoneticPr fontId="23" type="noConversion"/>
  </si>
  <si>
    <t xml:space="preserve">金沙滩喜来登度假酒店-SGM东岳厂区 </t>
    <phoneticPr fontId="23" type="noConversion"/>
  </si>
  <si>
    <t>烟台金海岸希尔顿酒店-SGM东岳厂区</t>
    <phoneticPr fontId="23" type="noConversion"/>
  </si>
  <si>
    <t>10:00-18:00每小时一班</t>
    <phoneticPr fontId="23" type="noConversion"/>
  </si>
  <si>
    <t>烟台站-金沙滩喜来登度假酒店-烟台金海岸希尔顿酒店</t>
    <phoneticPr fontId="23" type="noConversion"/>
  </si>
  <si>
    <t>6:00-12:00每小时一班</t>
    <phoneticPr fontId="23" type="noConversion"/>
  </si>
  <si>
    <t>金沙滩喜来登度假酒店-烟台金海岸希尔顿酒店-烟台国际机场</t>
    <phoneticPr fontId="23" type="noConversion"/>
  </si>
  <si>
    <t>烟台国际机场-烟台金海岸希尔顿酒店-金沙滩喜来登度假酒店</t>
    <phoneticPr fontId="23" type="noConversion"/>
  </si>
  <si>
    <t>烟台金海岸希尔顿酒店-金沙滩喜来登度假酒店-烟台站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</si>
</sst>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_ "/>
  </numFmts>
  <fonts count="3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9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b/>
      <sz val="10"/>
      <color rgb="FFFFFFFF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9646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23" borderId="7" applyNumberFormat="0" applyFon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>
      <alignment vertical="center"/>
    </xf>
  </cellStyleXfs>
  <cellXfs count="55">
    <xf numFmtId="0" fontId="0" fillId="0" borderId="0" xfId="0"/>
    <xf numFmtId="0" fontId="27" fillId="0" borderId="0" xfId="0" applyFont="1"/>
    <xf numFmtId="0" fontId="27" fillId="0" borderId="10" xfId="0" applyFont="1" applyBorder="1"/>
    <xf numFmtId="0" fontId="28" fillId="0" borderId="11" xfId="1" applyFont="1" applyFill="1" applyBorder="1" applyAlignment="1">
      <alignment horizontal="center" vertical="center" wrapText="1"/>
    </xf>
    <xf numFmtId="176" fontId="28" fillId="0" borderId="11" xfId="1" applyNumberFormat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left" vertical="top" wrapText="1"/>
    </xf>
    <xf numFmtId="176" fontId="28" fillId="0" borderId="10" xfId="1" applyNumberFormat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58" fontId="28" fillId="0" borderId="10" xfId="1" applyNumberFormat="1" applyFont="1" applyFill="1" applyBorder="1" applyAlignment="1">
      <alignment horizontal="left" vertical="top" wrapText="1"/>
    </xf>
    <xf numFmtId="0" fontId="28" fillId="0" borderId="10" xfId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vertical="top"/>
    </xf>
    <xf numFmtId="0" fontId="28" fillId="0" borderId="10" xfId="0" applyFont="1" applyFill="1" applyBorder="1" applyAlignment="1">
      <alignment vertical="top" wrapText="1"/>
    </xf>
    <xf numFmtId="176" fontId="28" fillId="0" borderId="10" xfId="1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176" fontId="28" fillId="24" borderId="10" xfId="1" applyNumberFormat="1" applyFont="1" applyFill="1" applyBorder="1" applyAlignment="1">
      <alignment horizontal="center" vertical="center"/>
    </xf>
    <xf numFmtId="176" fontId="28" fillId="24" borderId="10" xfId="1" applyNumberFormat="1" applyFont="1" applyFill="1" applyBorder="1" applyAlignment="1">
      <alignment horizontal="center" vertical="center" wrapText="1"/>
    </xf>
    <xf numFmtId="58" fontId="28" fillId="0" borderId="10" xfId="0" applyNumberFormat="1" applyFont="1" applyFill="1" applyBorder="1" applyAlignment="1">
      <alignment horizontal="left" vertical="top" wrapText="1"/>
    </xf>
    <xf numFmtId="0" fontId="28" fillId="0" borderId="10" xfId="1" applyFont="1" applyFill="1" applyBorder="1" applyAlignment="1">
      <alignment horizontal="left" vertical="center" wrapText="1"/>
    </xf>
    <xf numFmtId="0" fontId="28" fillId="0" borderId="10" xfId="1" applyNumberFormat="1" applyFont="1" applyFill="1" applyBorder="1" applyAlignment="1">
      <alignment vertical="center" wrapText="1"/>
    </xf>
    <xf numFmtId="0" fontId="28" fillId="0" borderId="10" xfId="1" applyFont="1" applyFill="1" applyBorder="1" applyAlignment="1">
      <alignment vertical="center" wrapText="1"/>
    </xf>
    <xf numFmtId="0" fontId="28" fillId="0" borderId="10" xfId="1" applyFont="1" applyFill="1" applyBorder="1" applyAlignment="1">
      <alignment horizontal="left" vertical="center"/>
    </xf>
    <xf numFmtId="0" fontId="28" fillId="0" borderId="10" xfId="1" applyFont="1" applyFill="1" applyBorder="1" applyAlignment="1">
      <alignment vertical="center"/>
    </xf>
    <xf numFmtId="0" fontId="28" fillId="0" borderId="10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left" vertical="top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left" vertical="top" wrapText="1"/>
    </xf>
    <xf numFmtId="0" fontId="28" fillId="0" borderId="10" xfId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top"/>
    </xf>
    <xf numFmtId="0" fontId="28" fillId="0" borderId="10" xfId="1" applyNumberFormat="1" applyFont="1" applyFill="1" applyBorder="1" applyAlignment="1">
      <alignment horizontal="left" vertical="center" wrapText="1"/>
    </xf>
    <xf numFmtId="0" fontId="28" fillId="24" borderId="10" xfId="1" applyFont="1" applyFill="1" applyBorder="1" applyAlignment="1">
      <alignment horizontal="left" vertical="center" wrapText="1"/>
    </xf>
    <xf numFmtId="0" fontId="28" fillId="24" borderId="10" xfId="1" applyFont="1" applyFill="1" applyBorder="1" applyAlignment="1">
      <alignment horizontal="left" vertical="top" wrapText="1"/>
    </xf>
    <xf numFmtId="0" fontId="28" fillId="0" borderId="10" xfId="1" applyFont="1" applyFill="1" applyBorder="1" applyAlignment="1">
      <alignment horizontal="left" vertical="top" wrapText="1"/>
    </xf>
    <xf numFmtId="58" fontId="28" fillId="24" borderId="10" xfId="1" applyNumberFormat="1" applyFont="1" applyFill="1" applyBorder="1" applyAlignment="1">
      <alignment horizontal="left" vertical="top" wrapText="1"/>
    </xf>
    <xf numFmtId="0" fontId="28" fillId="0" borderId="10" xfId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8" fillId="0" borderId="10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 wrapText="1"/>
    </xf>
    <xf numFmtId="0" fontId="28" fillId="24" borderId="10" xfId="1" applyFont="1" applyFill="1" applyBorder="1" applyAlignment="1">
      <alignment horizontal="left" vertical="top" wrapText="1"/>
    </xf>
    <xf numFmtId="0" fontId="28" fillId="24" borderId="10" xfId="1" applyFont="1" applyFill="1" applyBorder="1" applyAlignment="1">
      <alignment horizontal="center" vertical="top" wrapText="1"/>
    </xf>
    <xf numFmtId="0" fontId="28" fillId="0" borderId="15" xfId="1" applyFont="1" applyFill="1" applyBorder="1" applyAlignment="1">
      <alignment horizontal="center" vertical="center"/>
    </xf>
    <xf numFmtId="0" fontId="28" fillId="0" borderId="16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 wrapText="1" readingOrder="1"/>
    </xf>
    <xf numFmtId="58" fontId="0" fillId="0" borderId="0" xfId="0" applyNumberFormat="1"/>
    <xf numFmtId="58" fontId="0" fillId="0" borderId="0" xfId="0" applyNumberFormat="1" applyAlignment="1">
      <alignment horizontal="center" readingOrder="1"/>
    </xf>
    <xf numFmtId="0" fontId="0" fillId="0" borderId="0" xfId="0" applyAlignment="1">
      <alignment horizontal="center" wrapText="1" readingOrder="1"/>
    </xf>
    <xf numFmtId="0" fontId="0" fillId="0" borderId="0" xfId="0" applyAlignment="1">
      <alignment horizontal="center" readingOrder="1"/>
    </xf>
    <xf numFmtId="20" fontId="0" fillId="0" borderId="0" xfId="0" applyNumberFormat="1" applyAlignment="1">
      <alignment horizontal="center" readingOrder="1"/>
    </xf>
    <xf numFmtId="20" fontId="0" fillId="0" borderId="0" xfId="0" applyNumberFormat="1" applyAlignment="1">
      <alignment horizontal="center" wrapText="1" readingOrder="1"/>
    </xf>
    <xf numFmtId="0" fontId="0" fillId="0" borderId="0" xfId="0" applyAlignment="1">
      <alignment horizontal="center"/>
    </xf>
  </cellXfs>
  <cellStyles count="50">
    <cellStyle name="_ET_STYLE_NoName_00_" xfId="2"/>
    <cellStyle name="0,0_x005f_x000d__x005f_x000a_NA_x005f_x000d__x005f_x000a_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27"/>
    <cellStyle name="Calculation 2" xfId="30"/>
    <cellStyle name="Check Cell 2" xfId="31"/>
    <cellStyle name="Comma 2" xfId="47"/>
    <cellStyle name="Explanatory Text 2" xfId="32"/>
    <cellStyle name="Good 2" xfId="28"/>
    <cellStyle name="Heading 1 2" xfId="23"/>
    <cellStyle name="Heading 2 2" xfId="24"/>
    <cellStyle name="Heading 3 2" xfId="25"/>
    <cellStyle name="Heading 4 2" xfId="26"/>
    <cellStyle name="Input 2" xfId="43"/>
    <cellStyle name="Linked Cell 2" xfId="34"/>
    <cellStyle name="Neutral 2" xfId="41"/>
    <cellStyle name="Normal 2" xfId="1"/>
    <cellStyle name="Note 2" xfId="46"/>
    <cellStyle name="Output 2" xfId="42"/>
    <cellStyle name="Title 2" xfId="22"/>
    <cellStyle name="Total 2" xfId="29"/>
    <cellStyle name="Warning Text 2" xfId="33"/>
    <cellStyle name="常规" xfId="0" builtinId="0"/>
    <cellStyle name="常规 4" xfId="48"/>
    <cellStyle name="普通 2" xfId="49"/>
    <cellStyle name="样式 1" xfId="44"/>
    <cellStyle name="一般_Sheet1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43" zoomScale="80" zoomScaleNormal="80" workbookViewId="0">
      <selection activeCell="B45" sqref="B45:B46"/>
    </sheetView>
  </sheetViews>
  <sheetFormatPr defaultRowHeight="13.5" x14ac:dyDescent="0.15"/>
  <cols>
    <col min="2" max="2" width="18.125" customWidth="1"/>
    <col min="3" max="3" width="38.125" customWidth="1"/>
    <col min="4" max="4" width="10.375" customWidth="1"/>
    <col min="8" max="8" width="74.5" customWidth="1"/>
  </cols>
  <sheetData>
    <row r="1" spans="1:9" ht="15.75" thickBot="1" x14ac:dyDescent="0.3">
      <c r="A1" s="37" t="s">
        <v>86</v>
      </c>
      <c r="B1" s="38"/>
      <c r="C1" s="38"/>
      <c r="D1" s="38"/>
      <c r="E1" s="38"/>
      <c r="F1" s="38"/>
      <c r="G1" s="38"/>
      <c r="H1" s="38"/>
      <c r="I1" s="39"/>
    </row>
    <row r="2" spans="1:9" s="1" customFormat="1" ht="15.95" customHeight="1" x14ac:dyDescent="0.15">
      <c r="A2" s="41" t="s">
        <v>0</v>
      </c>
      <c r="B2" s="41"/>
      <c r="C2" s="3" t="s">
        <v>1</v>
      </c>
      <c r="D2" s="27" t="s">
        <v>109</v>
      </c>
      <c r="E2" s="4" t="s">
        <v>2</v>
      </c>
      <c r="F2" s="4" t="s">
        <v>3</v>
      </c>
      <c r="G2" s="4" t="s">
        <v>110</v>
      </c>
      <c r="H2" s="5" t="s">
        <v>4</v>
      </c>
      <c r="I2" s="4" t="s">
        <v>37</v>
      </c>
    </row>
    <row r="3" spans="1:9" s="1" customFormat="1" ht="15.95" customHeight="1" x14ac:dyDescent="0.15">
      <c r="A3" s="36" t="s">
        <v>5</v>
      </c>
      <c r="B3" s="43" t="s">
        <v>87</v>
      </c>
      <c r="C3" s="6" t="s">
        <v>6</v>
      </c>
      <c r="D3" s="26">
        <v>622</v>
      </c>
      <c r="E3" s="7">
        <v>2</v>
      </c>
      <c r="F3" s="7">
        <v>101</v>
      </c>
      <c r="G3" s="7"/>
      <c r="H3" s="8" t="s">
        <v>7</v>
      </c>
      <c r="I3" s="7"/>
    </row>
    <row r="4" spans="1:9" s="1" customFormat="1" ht="15.95" customHeight="1" x14ac:dyDescent="0.15">
      <c r="A4" s="36"/>
      <c r="B4" s="43"/>
      <c r="C4" s="6" t="s">
        <v>8</v>
      </c>
      <c r="D4" s="26">
        <v>570</v>
      </c>
      <c r="E4" s="7">
        <v>2</v>
      </c>
      <c r="F4" s="7">
        <v>15</v>
      </c>
      <c r="G4" s="7"/>
      <c r="H4" s="8" t="s">
        <v>7</v>
      </c>
      <c r="I4" s="7"/>
    </row>
    <row r="5" spans="1:9" s="1" customFormat="1" ht="15.95" customHeight="1" x14ac:dyDescent="0.15">
      <c r="A5" s="36"/>
      <c r="B5" s="43"/>
      <c r="C5" s="6" t="s">
        <v>9</v>
      </c>
      <c r="D5" s="28">
        <v>622</v>
      </c>
      <c r="E5" s="7">
        <v>2</v>
      </c>
      <c r="F5" s="7">
        <v>57</v>
      </c>
      <c r="G5" s="7"/>
      <c r="H5" s="8" t="s">
        <v>7</v>
      </c>
      <c r="I5" s="7"/>
    </row>
    <row r="6" spans="1:9" s="1" customFormat="1" ht="15.95" customHeight="1" x14ac:dyDescent="0.15">
      <c r="A6" s="36"/>
      <c r="B6" s="43"/>
      <c r="C6" s="6" t="s">
        <v>10</v>
      </c>
      <c r="D6" s="28">
        <v>570</v>
      </c>
      <c r="E6" s="7">
        <v>2</v>
      </c>
      <c r="F6" s="7">
        <v>22</v>
      </c>
      <c r="G6" s="7"/>
      <c r="H6" s="8" t="s">
        <v>7</v>
      </c>
      <c r="I6" s="7"/>
    </row>
    <row r="7" spans="1:9" s="1" customFormat="1" ht="15.95" customHeight="1" x14ac:dyDescent="0.15">
      <c r="A7" s="36"/>
      <c r="B7" s="43"/>
      <c r="C7" s="6" t="s">
        <v>11</v>
      </c>
      <c r="D7" s="28">
        <v>622</v>
      </c>
      <c r="E7" s="7">
        <v>2</v>
      </c>
      <c r="F7" s="7">
        <v>23</v>
      </c>
      <c r="G7" s="7"/>
      <c r="H7" s="8" t="s">
        <v>7</v>
      </c>
      <c r="I7" s="7"/>
    </row>
    <row r="8" spans="1:9" s="1" customFormat="1" ht="15.95" customHeight="1" x14ac:dyDescent="0.15">
      <c r="A8" s="36"/>
      <c r="B8" s="43"/>
      <c r="C8" s="6" t="s">
        <v>12</v>
      </c>
      <c r="D8" s="28">
        <v>570</v>
      </c>
      <c r="E8" s="7">
        <v>2</v>
      </c>
      <c r="F8" s="7">
        <v>16</v>
      </c>
      <c r="G8" s="7"/>
      <c r="H8" s="8" t="s">
        <v>7</v>
      </c>
      <c r="I8" s="7"/>
    </row>
    <row r="9" spans="1:9" s="1" customFormat="1" ht="15.95" customHeight="1" x14ac:dyDescent="0.15">
      <c r="A9" s="36"/>
      <c r="B9" s="43"/>
      <c r="C9" s="6" t="s">
        <v>13</v>
      </c>
      <c r="D9" s="28">
        <v>622</v>
      </c>
      <c r="E9" s="7">
        <v>2</v>
      </c>
      <c r="F9" s="7">
        <v>16</v>
      </c>
      <c r="G9" s="7"/>
      <c r="H9" s="8" t="s">
        <v>7</v>
      </c>
      <c r="I9" s="7"/>
    </row>
    <row r="10" spans="1:9" s="1" customFormat="1" ht="15.95" customHeight="1" x14ac:dyDescent="0.15">
      <c r="A10" s="36"/>
      <c r="B10" s="43"/>
      <c r="C10" s="6" t="s">
        <v>14</v>
      </c>
      <c r="D10" s="28">
        <v>570</v>
      </c>
      <c r="E10" s="7">
        <v>2</v>
      </c>
      <c r="F10" s="7">
        <v>38</v>
      </c>
      <c r="G10" s="7"/>
      <c r="H10" s="8" t="s">
        <v>7</v>
      </c>
      <c r="I10" s="7"/>
    </row>
    <row r="11" spans="1:9" s="1" customFormat="1" ht="15.95" customHeight="1" x14ac:dyDescent="0.15">
      <c r="A11" s="36"/>
      <c r="B11" s="43"/>
      <c r="C11" s="6" t="s">
        <v>15</v>
      </c>
      <c r="D11" s="26">
        <v>1200</v>
      </c>
      <c r="E11" s="7">
        <v>2</v>
      </c>
      <c r="F11" s="7">
        <v>3</v>
      </c>
      <c r="G11" s="7"/>
      <c r="H11" s="8" t="s">
        <v>7</v>
      </c>
      <c r="I11" s="7"/>
    </row>
    <row r="12" spans="1:9" s="1" customFormat="1" ht="15.95" customHeight="1" x14ac:dyDescent="0.15">
      <c r="A12" s="36"/>
      <c r="B12" s="43"/>
      <c r="C12" s="6" t="s">
        <v>16</v>
      </c>
      <c r="D12" s="28">
        <v>1200</v>
      </c>
      <c r="E12" s="7">
        <v>2</v>
      </c>
      <c r="F12" s="7">
        <v>6</v>
      </c>
      <c r="G12" s="7"/>
      <c r="H12" s="8" t="s">
        <v>7</v>
      </c>
      <c r="I12" s="7"/>
    </row>
    <row r="13" spans="1:9" s="1" customFormat="1" ht="15.95" customHeight="1" x14ac:dyDescent="0.15">
      <c r="A13" s="36"/>
      <c r="B13" s="43"/>
      <c r="C13" s="6" t="s">
        <v>17</v>
      </c>
      <c r="D13" s="28">
        <v>1200</v>
      </c>
      <c r="E13" s="7">
        <v>2</v>
      </c>
      <c r="F13" s="7">
        <v>3</v>
      </c>
      <c r="G13" s="7"/>
      <c r="H13" s="8" t="s">
        <v>7</v>
      </c>
      <c r="I13" s="7"/>
    </row>
    <row r="14" spans="1:9" s="1" customFormat="1" ht="15.95" customHeight="1" x14ac:dyDescent="0.15">
      <c r="A14" s="36"/>
      <c r="B14" s="43"/>
      <c r="C14" s="6" t="s">
        <v>18</v>
      </c>
      <c r="D14" s="28">
        <v>1200</v>
      </c>
      <c r="E14" s="7">
        <v>2</v>
      </c>
      <c r="F14" s="7">
        <v>17</v>
      </c>
      <c r="G14" s="7"/>
      <c r="H14" s="8" t="s">
        <v>7</v>
      </c>
      <c r="I14" s="7"/>
    </row>
    <row r="15" spans="1:9" s="1" customFormat="1" ht="15.95" customHeight="1" x14ac:dyDescent="0.15">
      <c r="A15" s="36"/>
      <c r="B15" s="43"/>
      <c r="C15" s="6" t="s">
        <v>19</v>
      </c>
      <c r="D15" s="28">
        <v>1200</v>
      </c>
      <c r="E15" s="7">
        <v>2</v>
      </c>
      <c r="F15" s="7">
        <v>2</v>
      </c>
      <c r="G15" s="7"/>
      <c r="H15" s="8" t="s">
        <v>7</v>
      </c>
      <c r="I15" s="7"/>
    </row>
    <row r="16" spans="1:9" s="1" customFormat="1" ht="15.95" customHeight="1" x14ac:dyDescent="0.15">
      <c r="A16" s="36"/>
      <c r="B16" s="43" t="s">
        <v>88</v>
      </c>
      <c r="C16" s="6" t="s">
        <v>20</v>
      </c>
      <c r="D16" s="26">
        <v>600</v>
      </c>
      <c r="E16" s="7">
        <v>2</v>
      </c>
      <c r="F16" s="7">
        <v>260</v>
      </c>
      <c r="G16" s="7"/>
      <c r="H16" s="8" t="s">
        <v>7</v>
      </c>
      <c r="I16" s="7"/>
    </row>
    <row r="17" spans="1:9" s="1" customFormat="1" ht="15.95" customHeight="1" x14ac:dyDescent="0.15">
      <c r="A17" s="36"/>
      <c r="B17" s="43"/>
      <c r="C17" s="6" t="s">
        <v>21</v>
      </c>
      <c r="D17" s="26">
        <v>600</v>
      </c>
      <c r="E17" s="7">
        <v>2</v>
      </c>
      <c r="F17" s="7">
        <v>100</v>
      </c>
      <c r="G17" s="7"/>
      <c r="H17" s="8" t="s">
        <v>7</v>
      </c>
      <c r="I17" s="7"/>
    </row>
    <row r="18" spans="1:9" s="1" customFormat="1" ht="15.95" customHeight="1" x14ac:dyDescent="0.15">
      <c r="A18" s="36"/>
      <c r="B18" s="43"/>
      <c r="C18" s="6" t="s">
        <v>41</v>
      </c>
      <c r="D18" s="26">
        <v>0</v>
      </c>
      <c r="E18" s="7"/>
      <c r="F18" s="7"/>
      <c r="G18" s="7">
        <v>0</v>
      </c>
      <c r="H18" s="8"/>
      <c r="I18" s="7"/>
    </row>
    <row r="19" spans="1:9" s="1" customFormat="1" ht="15.95" customHeight="1" x14ac:dyDescent="0.15">
      <c r="A19" s="36"/>
      <c r="B19" s="43"/>
      <c r="C19" s="6" t="s">
        <v>40</v>
      </c>
      <c r="D19" s="26">
        <v>0</v>
      </c>
      <c r="E19" s="7">
        <v>5</v>
      </c>
      <c r="F19" s="7">
        <v>40</v>
      </c>
      <c r="G19" s="7">
        <v>250000</v>
      </c>
      <c r="H19" s="8" t="s">
        <v>79</v>
      </c>
      <c r="I19" s="7"/>
    </row>
    <row r="20" spans="1:9" s="1" customFormat="1" ht="15.95" customHeight="1" x14ac:dyDescent="0.15">
      <c r="A20" s="36" t="s">
        <v>22</v>
      </c>
      <c r="B20" s="35" t="s">
        <v>94</v>
      </c>
      <c r="C20" s="6" t="s">
        <v>69</v>
      </c>
      <c r="D20" s="26">
        <v>150</v>
      </c>
      <c r="E20" s="7">
        <v>1</v>
      </c>
      <c r="F20" s="7">
        <v>100</v>
      </c>
      <c r="G20" s="7">
        <f t="shared" ref="G20:G66" si="0">D20*E20*F20</f>
        <v>15000</v>
      </c>
      <c r="H20" s="8"/>
      <c r="I20" s="7" t="s">
        <v>68</v>
      </c>
    </row>
    <row r="21" spans="1:9" s="1" customFormat="1" ht="15.95" customHeight="1" x14ac:dyDescent="0.15">
      <c r="A21" s="36"/>
      <c r="B21" s="35"/>
      <c r="C21" s="6" t="s">
        <v>23</v>
      </c>
      <c r="D21" s="26">
        <v>10000</v>
      </c>
      <c r="E21" s="7">
        <v>1</v>
      </c>
      <c r="F21" s="7">
        <v>1</v>
      </c>
      <c r="G21" s="7">
        <f t="shared" si="0"/>
        <v>10000</v>
      </c>
      <c r="H21" s="8" t="s">
        <v>80</v>
      </c>
      <c r="I21" s="7"/>
    </row>
    <row r="22" spans="1:9" s="1" customFormat="1" ht="15.95" customHeight="1" x14ac:dyDescent="0.15">
      <c r="A22" s="36"/>
      <c r="B22" s="9" t="s">
        <v>93</v>
      </c>
      <c r="C22" s="6" t="s">
        <v>70</v>
      </c>
      <c r="D22" s="26">
        <v>150</v>
      </c>
      <c r="E22" s="7">
        <v>1</v>
      </c>
      <c r="F22" s="7">
        <v>450</v>
      </c>
      <c r="G22" s="7">
        <f t="shared" si="0"/>
        <v>67500</v>
      </c>
      <c r="H22" s="8"/>
      <c r="I22" s="7" t="s">
        <v>68</v>
      </c>
    </row>
    <row r="23" spans="1:9" s="1" customFormat="1" ht="15.95" customHeight="1" x14ac:dyDescent="0.15">
      <c r="A23" s="36"/>
      <c r="B23" s="34" t="s">
        <v>92</v>
      </c>
      <c r="C23" s="6" t="s">
        <v>72</v>
      </c>
      <c r="D23" s="26">
        <v>200</v>
      </c>
      <c r="E23" s="7">
        <v>1</v>
      </c>
      <c r="F23" s="7">
        <v>450</v>
      </c>
      <c r="G23" s="7">
        <f>D23*E23*F23</f>
        <v>90000</v>
      </c>
      <c r="H23" s="8"/>
      <c r="I23" s="7" t="s">
        <v>38</v>
      </c>
    </row>
    <row r="24" spans="1:9" s="1" customFormat="1" ht="15.95" customHeight="1" x14ac:dyDescent="0.15">
      <c r="A24" s="36"/>
      <c r="B24" s="34"/>
      <c r="C24" s="6" t="s">
        <v>71</v>
      </c>
      <c r="D24" s="26">
        <v>200</v>
      </c>
      <c r="E24" s="7">
        <v>1</v>
      </c>
      <c r="F24" s="7">
        <v>300</v>
      </c>
      <c r="G24" s="7">
        <f t="shared" si="0"/>
        <v>60000</v>
      </c>
      <c r="H24" s="8"/>
      <c r="I24" s="7" t="s">
        <v>38</v>
      </c>
    </row>
    <row r="25" spans="1:9" s="1" customFormat="1" ht="15.95" customHeight="1" x14ac:dyDescent="0.15">
      <c r="A25" s="36"/>
      <c r="B25" s="6" t="s">
        <v>91</v>
      </c>
      <c r="C25" s="6" t="s">
        <v>73</v>
      </c>
      <c r="D25" s="26">
        <v>200</v>
      </c>
      <c r="E25" s="7">
        <v>1</v>
      </c>
      <c r="F25" s="7">
        <v>750</v>
      </c>
      <c r="G25" s="7">
        <f t="shared" si="0"/>
        <v>150000</v>
      </c>
      <c r="H25" s="8"/>
      <c r="I25" s="7" t="s">
        <v>38</v>
      </c>
    </row>
    <row r="26" spans="1:9" s="1" customFormat="1" ht="15.95" customHeight="1" x14ac:dyDescent="0.15">
      <c r="A26" s="36"/>
      <c r="B26" s="34" t="s">
        <v>89</v>
      </c>
      <c r="C26" s="6" t="s">
        <v>74</v>
      </c>
      <c r="D26" s="26">
        <v>300</v>
      </c>
      <c r="E26" s="7">
        <v>1</v>
      </c>
      <c r="F26" s="7">
        <v>750</v>
      </c>
      <c r="G26" s="7">
        <f t="shared" si="0"/>
        <v>225000</v>
      </c>
      <c r="H26" s="8" t="s">
        <v>64</v>
      </c>
      <c r="I26" s="7" t="s">
        <v>39</v>
      </c>
    </row>
    <row r="27" spans="1:9" s="1" customFormat="1" ht="15.95" customHeight="1" x14ac:dyDescent="0.15">
      <c r="A27" s="36"/>
      <c r="B27" s="34"/>
      <c r="C27" s="6" t="s">
        <v>82</v>
      </c>
      <c r="D27" s="26">
        <v>0</v>
      </c>
      <c r="E27" s="7">
        <v>1</v>
      </c>
      <c r="F27" s="7">
        <v>1</v>
      </c>
      <c r="G27" s="7">
        <f t="shared" si="0"/>
        <v>0</v>
      </c>
      <c r="H27" s="8"/>
      <c r="I27" s="7"/>
    </row>
    <row r="28" spans="1:9" s="1" customFormat="1" ht="15.95" customHeight="1" x14ac:dyDescent="0.15">
      <c r="A28" s="36"/>
      <c r="B28" s="34"/>
      <c r="C28" s="6" t="s">
        <v>24</v>
      </c>
      <c r="D28" s="26">
        <v>2000</v>
      </c>
      <c r="E28" s="7">
        <v>1</v>
      </c>
      <c r="F28" s="7">
        <v>1</v>
      </c>
      <c r="G28" s="7">
        <f t="shared" si="0"/>
        <v>2000</v>
      </c>
      <c r="H28" s="8"/>
      <c r="I28" s="7"/>
    </row>
    <row r="29" spans="1:9" s="1" customFormat="1" ht="15.95" customHeight="1" x14ac:dyDescent="0.15">
      <c r="A29" s="36"/>
      <c r="B29" s="6" t="s">
        <v>90</v>
      </c>
      <c r="C29" s="6" t="s">
        <v>85</v>
      </c>
      <c r="D29" s="26">
        <v>10000</v>
      </c>
      <c r="E29" s="7">
        <v>1</v>
      </c>
      <c r="F29" s="7">
        <v>1</v>
      </c>
      <c r="G29" s="7">
        <f t="shared" si="0"/>
        <v>10000</v>
      </c>
      <c r="H29" s="8" t="s">
        <v>80</v>
      </c>
      <c r="I29" s="7"/>
    </row>
    <row r="30" spans="1:9" s="1" customFormat="1" ht="15.95" customHeight="1" x14ac:dyDescent="0.15">
      <c r="A30" s="36" t="s">
        <v>43</v>
      </c>
      <c r="B30" s="34" t="s">
        <v>95</v>
      </c>
      <c r="C30" s="6" t="s">
        <v>75</v>
      </c>
      <c r="D30" s="26">
        <v>60000</v>
      </c>
      <c r="E30" s="7">
        <v>1</v>
      </c>
      <c r="F30" s="7">
        <v>1</v>
      </c>
      <c r="G30" s="7">
        <f t="shared" si="0"/>
        <v>60000</v>
      </c>
      <c r="H30" s="40" t="s">
        <v>42</v>
      </c>
      <c r="I30" s="10"/>
    </row>
    <row r="31" spans="1:9" s="1" customFormat="1" ht="15.95" customHeight="1" x14ac:dyDescent="0.15">
      <c r="A31" s="36"/>
      <c r="B31" s="34"/>
      <c r="C31" s="6" t="s">
        <v>25</v>
      </c>
      <c r="D31" s="26">
        <v>80</v>
      </c>
      <c r="E31" s="7">
        <v>1</v>
      </c>
      <c r="F31" s="7">
        <v>50</v>
      </c>
      <c r="G31" s="7">
        <f t="shared" si="0"/>
        <v>4000</v>
      </c>
      <c r="H31" s="40"/>
      <c r="I31" s="10"/>
    </row>
    <row r="32" spans="1:9" s="1" customFormat="1" ht="15.95" customHeight="1" x14ac:dyDescent="0.15">
      <c r="A32" s="36"/>
      <c r="B32" s="42" t="s">
        <v>96</v>
      </c>
      <c r="C32" s="6" t="s">
        <v>76</v>
      </c>
      <c r="D32" s="26">
        <v>60000</v>
      </c>
      <c r="E32" s="7">
        <v>1</v>
      </c>
      <c r="F32" s="7">
        <v>1</v>
      </c>
      <c r="G32" s="7">
        <f t="shared" si="0"/>
        <v>60000</v>
      </c>
      <c r="H32" s="8" t="s">
        <v>60</v>
      </c>
      <c r="I32" s="7"/>
    </row>
    <row r="33" spans="1:9" s="1" customFormat="1" ht="15.95" customHeight="1" x14ac:dyDescent="0.15">
      <c r="A33" s="36"/>
      <c r="B33" s="42"/>
      <c r="C33" s="6" t="s">
        <v>81</v>
      </c>
      <c r="D33" s="26">
        <v>180000</v>
      </c>
      <c r="E33" s="7">
        <v>1</v>
      </c>
      <c r="F33" s="7">
        <v>1</v>
      </c>
      <c r="G33" s="7">
        <f t="shared" si="0"/>
        <v>180000</v>
      </c>
      <c r="H33" s="8" t="s">
        <v>60</v>
      </c>
      <c r="I33" s="7"/>
    </row>
    <row r="34" spans="1:9" s="1" customFormat="1" ht="15.95" customHeight="1" x14ac:dyDescent="0.15">
      <c r="A34" s="36"/>
      <c r="B34" s="33" t="s">
        <v>44</v>
      </c>
      <c r="C34" s="6" t="s">
        <v>45</v>
      </c>
      <c r="D34" s="26">
        <v>0</v>
      </c>
      <c r="E34" s="7">
        <v>5</v>
      </c>
      <c r="F34" s="7">
        <v>2</v>
      </c>
      <c r="G34" s="7">
        <f t="shared" si="0"/>
        <v>0</v>
      </c>
      <c r="H34" s="8"/>
      <c r="I34" s="7"/>
    </row>
    <row r="35" spans="1:9" s="1" customFormat="1" ht="15.95" customHeight="1" x14ac:dyDescent="0.15">
      <c r="A35" s="36"/>
      <c r="B35" s="33" t="s">
        <v>26</v>
      </c>
      <c r="C35" s="6" t="s">
        <v>97</v>
      </c>
      <c r="D35" s="26">
        <v>0</v>
      </c>
      <c r="E35" s="7">
        <v>6</v>
      </c>
      <c r="F35" s="7">
        <v>1</v>
      </c>
      <c r="G35" s="7">
        <f t="shared" si="0"/>
        <v>0</v>
      </c>
      <c r="H35" s="8"/>
      <c r="I35" s="7"/>
    </row>
    <row r="36" spans="1:9" s="1" customFormat="1" ht="15.95" customHeight="1" x14ac:dyDescent="0.15">
      <c r="A36" s="10"/>
      <c r="B36" s="33" t="s">
        <v>77</v>
      </c>
      <c r="C36" s="6" t="s">
        <v>83</v>
      </c>
      <c r="D36" s="26">
        <v>0</v>
      </c>
      <c r="E36" s="7">
        <v>1</v>
      </c>
      <c r="F36" s="7">
        <v>1</v>
      </c>
      <c r="G36" s="7">
        <f t="shared" si="0"/>
        <v>0</v>
      </c>
      <c r="H36" s="8"/>
      <c r="I36" s="7"/>
    </row>
    <row r="37" spans="1:9" s="1" customFormat="1" ht="15.95" customHeight="1" x14ac:dyDescent="0.15">
      <c r="A37" s="10"/>
      <c r="B37" s="33" t="s">
        <v>61</v>
      </c>
      <c r="C37" s="6" t="s">
        <v>61</v>
      </c>
      <c r="D37" s="26">
        <v>0</v>
      </c>
      <c r="E37" s="7">
        <v>1</v>
      </c>
      <c r="F37" s="7">
        <v>1</v>
      </c>
      <c r="G37" s="7">
        <f t="shared" si="0"/>
        <v>0</v>
      </c>
      <c r="H37" s="8"/>
      <c r="I37" s="7"/>
    </row>
    <row r="38" spans="1:9" s="1" customFormat="1" ht="15.95" customHeight="1" x14ac:dyDescent="0.15">
      <c r="A38" s="10"/>
      <c r="B38" s="33" t="s">
        <v>84</v>
      </c>
      <c r="C38" s="6" t="s">
        <v>84</v>
      </c>
      <c r="D38" s="26">
        <v>20000</v>
      </c>
      <c r="E38" s="7">
        <v>1</v>
      </c>
      <c r="F38" s="7">
        <v>1</v>
      </c>
      <c r="G38" s="7">
        <f t="shared" si="0"/>
        <v>20000</v>
      </c>
      <c r="H38" s="8"/>
      <c r="I38" s="7"/>
    </row>
    <row r="39" spans="1:9" s="1" customFormat="1" ht="15.95" customHeight="1" x14ac:dyDescent="0.15">
      <c r="A39" s="36" t="s">
        <v>27</v>
      </c>
      <c r="B39" s="11" t="s">
        <v>98</v>
      </c>
      <c r="C39" s="12" t="s">
        <v>47</v>
      </c>
      <c r="D39" s="30">
        <v>2000</v>
      </c>
      <c r="E39" s="7">
        <v>2</v>
      </c>
      <c r="F39" s="7">
        <v>1</v>
      </c>
      <c r="G39" s="7">
        <f t="shared" si="0"/>
        <v>4000</v>
      </c>
      <c r="H39" s="8"/>
      <c r="I39" s="7"/>
    </row>
    <row r="40" spans="1:9" s="1" customFormat="1" ht="15.95" customHeight="1" x14ac:dyDescent="0.15">
      <c r="A40" s="36"/>
      <c r="B40" s="11" t="s">
        <v>99</v>
      </c>
      <c r="C40" s="11" t="s">
        <v>48</v>
      </c>
      <c r="D40" s="30">
        <v>2000</v>
      </c>
      <c r="E40" s="7">
        <v>2</v>
      </c>
      <c r="F40" s="7">
        <v>1</v>
      </c>
      <c r="G40" s="7">
        <f t="shared" si="0"/>
        <v>4000</v>
      </c>
      <c r="H40" s="8"/>
      <c r="I40" s="7"/>
    </row>
    <row r="41" spans="1:9" s="1" customFormat="1" ht="15.95" customHeight="1" x14ac:dyDescent="0.15">
      <c r="A41" s="36"/>
      <c r="B41" s="13" t="s">
        <v>100</v>
      </c>
      <c r="C41" s="11"/>
      <c r="D41" s="11">
        <v>1000</v>
      </c>
      <c r="E41" s="7">
        <v>1</v>
      </c>
      <c r="F41" s="7">
        <v>10</v>
      </c>
      <c r="G41" s="7">
        <f t="shared" si="0"/>
        <v>10000</v>
      </c>
      <c r="H41" s="8"/>
      <c r="I41" s="7"/>
    </row>
    <row r="42" spans="1:9" s="1" customFormat="1" ht="15.95" customHeight="1" x14ac:dyDescent="0.15">
      <c r="A42" s="36"/>
      <c r="B42" s="13" t="s">
        <v>101</v>
      </c>
      <c r="C42" s="13"/>
      <c r="D42" s="11">
        <v>1000</v>
      </c>
      <c r="E42" s="7">
        <v>1</v>
      </c>
      <c r="F42" s="14">
        <v>50</v>
      </c>
      <c r="G42" s="7">
        <f t="shared" si="0"/>
        <v>50000</v>
      </c>
      <c r="H42" s="8"/>
      <c r="I42" s="7"/>
    </row>
    <row r="43" spans="1:9" s="1" customFormat="1" ht="15.95" customHeight="1" x14ac:dyDescent="0.15">
      <c r="A43" s="36"/>
      <c r="B43" s="13" t="s">
        <v>102</v>
      </c>
      <c r="C43" s="13"/>
      <c r="D43" s="11">
        <v>1000</v>
      </c>
      <c r="E43" s="7">
        <v>1</v>
      </c>
      <c r="F43" s="14">
        <v>50</v>
      </c>
      <c r="G43" s="7">
        <f t="shared" si="0"/>
        <v>50000</v>
      </c>
      <c r="H43" s="8"/>
      <c r="I43" s="7"/>
    </row>
    <row r="44" spans="1:9" s="1" customFormat="1" ht="15.95" customHeight="1" x14ac:dyDescent="0.15">
      <c r="A44" s="36"/>
      <c r="B44" s="11" t="s">
        <v>103</v>
      </c>
      <c r="C44" s="11" t="s">
        <v>49</v>
      </c>
      <c r="D44" s="11">
        <v>2000</v>
      </c>
      <c r="E44" s="7">
        <v>1</v>
      </c>
      <c r="F44" s="14">
        <v>10</v>
      </c>
      <c r="G44" s="7">
        <f t="shared" si="0"/>
        <v>20000</v>
      </c>
      <c r="H44" s="8"/>
      <c r="I44" s="7"/>
    </row>
    <row r="45" spans="1:9" s="1" customFormat="1" ht="15.95" customHeight="1" x14ac:dyDescent="0.15">
      <c r="A45" s="36"/>
      <c r="B45" s="11" t="s">
        <v>104</v>
      </c>
      <c r="C45" s="11"/>
      <c r="D45" s="11">
        <v>2000</v>
      </c>
      <c r="E45" s="7">
        <v>1</v>
      </c>
      <c r="F45" s="14">
        <v>20</v>
      </c>
      <c r="G45" s="7">
        <f t="shared" si="0"/>
        <v>40000</v>
      </c>
      <c r="H45" s="8"/>
      <c r="I45" s="7"/>
    </row>
    <row r="46" spans="1:9" s="1" customFormat="1" ht="15.95" customHeight="1" x14ac:dyDescent="0.15">
      <c r="A46" s="36"/>
      <c r="B46" s="11" t="s">
        <v>108</v>
      </c>
      <c r="C46" s="11"/>
      <c r="D46" s="11">
        <v>2000</v>
      </c>
      <c r="E46" s="7">
        <v>1</v>
      </c>
      <c r="F46" s="14">
        <v>20</v>
      </c>
      <c r="G46" s="7">
        <f t="shared" si="0"/>
        <v>40000</v>
      </c>
      <c r="H46" s="24"/>
      <c r="I46" s="7"/>
    </row>
    <row r="47" spans="1:9" s="1" customFormat="1" ht="15.95" customHeight="1" x14ac:dyDescent="0.15">
      <c r="A47" s="36"/>
      <c r="B47" s="13" t="s">
        <v>105</v>
      </c>
      <c r="C47" s="11"/>
      <c r="D47" s="11">
        <v>1000</v>
      </c>
      <c r="E47" s="8">
        <v>1</v>
      </c>
      <c r="F47" s="8">
        <v>1</v>
      </c>
      <c r="G47" s="7">
        <f t="shared" si="0"/>
        <v>1000</v>
      </c>
      <c r="H47" s="8"/>
      <c r="I47" s="8"/>
    </row>
    <row r="48" spans="1:9" s="1" customFormat="1" ht="15.95" customHeight="1" x14ac:dyDescent="0.15">
      <c r="A48" s="36"/>
      <c r="B48" s="13" t="s">
        <v>106</v>
      </c>
      <c r="C48" s="11"/>
      <c r="D48" s="11">
        <v>1000</v>
      </c>
      <c r="E48" s="7">
        <v>1</v>
      </c>
      <c r="F48" s="14">
        <v>1</v>
      </c>
      <c r="G48" s="7">
        <f t="shared" si="0"/>
        <v>1000</v>
      </c>
      <c r="H48" s="8"/>
      <c r="I48" s="7"/>
    </row>
    <row r="49" spans="1:9" s="1" customFormat="1" ht="15.95" customHeight="1" x14ac:dyDescent="0.15">
      <c r="A49" s="36"/>
      <c r="B49" s="15" t="s">
        <v>107</v>
      </c>
      <c r="C49" s="15" t="s">
        <v>57</v>
      </c>
      <c r="D49" s="15">
        <v>2000</v>
      </c>
      <c r="E49" s="16">
        <v>1</v>
      </c>
      <c r="F49" s="17">
        <v>35</v>
      </c>
      <c r="G49" s="7">
        <f t="shared" si="0"/>
        <v>70000</v>
      </c>
      <c r="H49" s="8"/>
      <c r="I49" s="7"/>
    </row>
    <row r="50" spans="1:9" s="1" customFormat="1" ht="15.95" customHeight="1" x14ac:dyDescent="0.15">
      <c r="A50" s="36"/>
      <c r="B50" s="11" t="s">
        <v>28</v>
      </c>
      <c r="C50" s="18" t="s">
        <v>78</v>
      </c>
      <c r="D50" s="15">
        <v>1500</v>
      </c>
      <c r="E50" s="7">
        <v>3</v>
      </c>
      <c r="F50" s="14">
        <v>15</v>
      </c>
      <c r="G50" s="7">
        <f t="shared" si="0"/>
        <v>67500</v>
      </c>
      <c r="H50" s="8"/>
      <c r="I50" s="7"/>
    </row>
    <row r="51" spans="1:9" s="1" customFormat="1" ht="15.95" customHeight="1" x14ac:dyDescent="0.15">
      <c r="A51" s="36"/>
      <c r="B51" s="11" t="s">
        <v>46</v>
      </c>
      <c r="C51" s="11"/>
      <c r="D51" s="11">
        <v>5000</v>
      </c>
      <c r="E51" s="7">
        <v>1</v>
      </c>
      <c r="F51" s="14">
        <v>1</v>
      </c>
      <c r="G51" s="7">
        <f t="shared" si="0"/>
        <v>5000</v>
      </c>
      <c r="H51" s="8"/>
      <c r="I51" s="7"/>
    </row>
    <row r="52" spans="1:9" s="1" customFormat="1" ht="15.95" customHeight="1" x14ac:dyDescent="0.15">
      <c r="A52" s="36"/>
      <c r="B52" s="11" t="s">
        <v>29</v>
      </c>
      <c r="C52" s="11"/>
      <c r="D52" s="11">
        <v>2</v>
      </c>
      <c r="E52" s="7">
        <v>1</v>
      </c>
      <c r="F52" s="14">
        <v>750</v>
      </c>
      <c r="G52" s="7">
        <f t="shared" si="0"/>
        <v>1500</v>
      </c>
      <c r="H52" s="8"/>
      <c r="I52" s="7"/>
    </row>
    <row r="53" spans="1:9" s="1" customFormat="1" ht="15.95" customHeight="1" x14ac:dyDescent="0.15">
      <c r="A53" s="36"/>
      <c r="B53" s="11" t="s">
        <v>30</v>
      </c>
      <c r="C53" s="11"/>
      <c r="D53" s="11">
        <v>1</v>
      </c>
      <c r="E53" s="7">
        <v>1</v>
      </c>
      <c r="F53" s="14">
        <v>750</v>
      </c>
      <c r="G53" s="7">
        <f t="shared" si="0"/>
        <v>750</v>
      </c>
      <c r="H53" s="8"/>
      <c r="I53" s="7"/>
    </row>
    <row r="54" spans="1:9" s="1" customFormat="1" ht="15.95" customHeight="1" x14ac:dyDescent="0.15">
      <c r="A54" s="36"/>
      <c r="B54" s="11" t="s">
        <v>31</v>
      </c>
      <c r="C54" s="11"/>
      <c r="D54" s="11">
        <v>1</v>
      </c>
      <c r="E54" s="7">
        <v>1</v>
      </c>
      <c r="F54" s="14">
        <v>750</v>
      </c>
      <c r="G54" s="7">
        <f t="shared" si="0"/>
        <v>750</v>
      </c>
      <c r="H54" s="8"/>
      <c r="I54" s="7"/>
    </row>
    <row r="55" spans="1:9" s="1" customFormat="1" ht="15.95" customHeight="1" x14ac:dyDescent="0.15">
      <c r="A55" s="36"/>
      <c r="B55" s="11" t="s">
        <v>32</v>
      </c>
      <c r="C55" s="11"/>
      <c r="D55" s="11">
        <v>5</v>
      </c>
      <c r="E55" s="7">
        <v>1</v>
      </c>
      <c r="F55" s="14">
        <v>750</v>
      </c>
      <c r="G55" s="7">
        <f t="shared" si="0"/>
        <v>3750</v>
      </c>
      <c r="H55" s="8"/>
      <c r="I55" s="7"/>
    </row>
    <row r="56" spans="1:9" s="1" customFormat="1" ht="15.95" customHeight="1" x14ac:dyDescent="0.15">
      <c r="A56" s="36" t="s">
        <v>52</v>
      </c>
      <c r="B56" s="19" t="s">
        <v>58</v>
      </c>
      <c r="C56" s="20"/>
      <c r="D56" s="31">
        <v>20000</v>
      </c>
      <c r="E56" s="7">
        <v>1</v>
      </c>
      <c r="F56" s="14">
        <v>1</v>
      </c>
      <c r="G56" s="7">
        <f t="shared" si="0"/>
        <v>20000</v>
      </c>
      <c r="H56" s="8" t="s">
        <v>59</v>
      </c>
      <c r="I56" s="7"/>
    </row>
    <row r="57" spans="1:9" s="1" customFormat="1" ht="15.95" customHeight="1" x14ac:dyDescent="0.15">
      <c r="A57" s="36"/>
      <c r="B57" s="19" t="s">
        <v>50</v>
      </c>
      <c r="C57" s="20"/>
      <c r="D57" s="31">
        <v>50000</v>
      </c>
      <c r="E57" s="7">
        <v>1</v>
      </c>
      <c r="F57" s="14">
        <v>1</v>
      </c>
      <c r="G57" s="7">
        <f t="shared" si="0"/>
        <v>50000</v>
      </c>
      <c r="H57" s="8"/>
      <c r="I57" s="7"/>
    </row>
    <row r="58" spans="1:9" s="1" customFormat="1" ht="15.95" customHeight="1" x14ac:dyDescent="0.15">
      <c r="A58" s="36"/>
      <c r="B58" s="19" t="s">
        <v>51</v>
      </c>
      <c r="C58" s="19"/>
      <c r="D58" s="19">
        <v>2000</v>
      </c>
      <c r="E58" s="7">
        <v>1</v>
      </c>
      <c r="F58" s="14">
        <v>1</v>
      </c>
      <c r="G58" s="7">
        <f t="shared" si="0"/>
        <v>2000</v>
      </c>
      <c r="H58" s="8"/>
      <c r="I58" s="7"/>
    </row>
    <row r="59" spans="1:9" s="1" customFormat="1" ht="15.95" customHeight="1" x14ac:dyDescent="0.15">
      <c r="A59" s="40" t="s">
        <v>33</v>
      </c>
      <c r="B59" s="19" t="s">
        <v>55</v>
      </c>
      <c r="C59" s="21"/>
      <c r="D59" s="19">
        <v>500</v>
      </c>
      <c r="E59" s="7">
        <v>1</v>
      </c>
      <c r="F59" s="7">
        <v>4</v>
      </c>
      <c r="G59" s="7">
        <f t="shared" si="0"/>
        <v>2000</v>
      </c>
      <c r="H59" s="8"/>
      <c r="I59" s="7"/>
    </row>
    <row r="60" spans="1:9" s="1" customFormat="1" ht="15.95" customHeight="1" x14ac:dyDescent="0.15">
      <c r="A60" s="40"/>
      <c r="B60" s="19" t="s">
        <v>53</v>
      </c>
      <c r="C60" s="22"/>
      <c r="D60" s="22">
        <v>500</v>
      </c>
      <c r="E60" s="7">
        <v>3</v>
      </c>
      <c r="F60" s="7">
        <v>5</v>
      </c>
      <c r="G60" s="7">
        <f t="shared" si="0"/>
        <v>7500</v>
      </c>
      <c r="H60" s="8"/>
      <c r="I60" s="7"/>
    </row>
    <row r="61" spans="1:9" s="1" customFormat="1" ht="15.95" customHeight="1" x14ac:dyDescent="0.15">
      <c r="A61" s="40"/>
      <c r="B61" s="23" t="s">
        <v>54</v>
      </c>
      <c r="C61" s="22"/>
      <c r="D61" s="22">
        <v>500</v>
      </c>
      <c r="E61" s="7">
        <v>1</v>
      </c>
      <c r="F61" s="7">
        <v>5</v>
      </c>
      <c r="G61" s="7">
        <f t="shared" si="0"/>
        <v>2500</v>
      </c>
      <c r="H61" s="8"/>
      <c r="I61" s="7"/>
    </row>
    <row r="62" spans="1:9" s="1" customFormat="1" ht="15.95" customHeight="1" x14ac:dyDescent="0.15">
      <c r="A62" s="40"/>
      <c r="B62" s="32" t="s">
        <v>34</v>
      </c>
      <c r="C62" s="19"/>
      <c r="D62" s="19">
        <v>500</v>
      </c>
      <c r="E62" s="7">
        <v>1</v>
      </c>
      <c r="F62" s="7">
        <v>5</v>
      </c>
      <c r="G62" s="7">
        <f t="shared" si="0"/>
        <v>2500</v>
      </c>
      <c r="H62" s="8"/>
      <c r="I62" s="7"/>
    </row>
    <row r="63" spans="1:9" s="1" customFormat="1" ht="15.95" customHeight="1" x14ac:dyDescent="0.15">
      <c r="A63" s="8"/>
      <c r="B63" s="33" t="s">
        <v>62</v>
      </c>
      <c r="C63" s="6"/>
      <c r="D63" s="26">
        <v>0</v>
      </c>
      <c r="E63" s="7"/>
      <c r="F63" s="7"/>
      <c r="G63" s="7">
        <f t="shared" si="0"/>
        <v>0</v>
      </c>
      <c r="H63" s="8"/>
      <c r="I63" s="7"/>
    </row>
    <row r="64" spans="1:9" s="1" customFormat="1" ht="15.95" customHeight="1" x14ac:dyDescent="0.15">
      <c r="A64" s="8"/>
      <c r="B64" s="6" t="s">
        <v>56</v>
      </c>
      <c r="C64" s="6"/>
      <c r="D64" s="26">
        <v>500</v>
      </c>
      <c r="E64" s="7">
        <v>3</v>
      </c>
      <c r="F64" s="7">
        <v>4</v>
      </c>
      <c r="G64" s="7">
        <f t="shared" si="0"/>
        <v>6000</v>
      </c>
      <c r="H64" s="8"/>
      <c r="I64" s="7"/>
    </row>
    <row r="65" spans="1:9" s="1" customFormat="1" ht="15.95" customHeight="1" x14ac:dyDescent="0.15">
      <c r="A65" s="8"/>
      <c r="B65" s="6" t="s">
        <v>63</v>
      </c>
      <c r="C65" s="6"/>
      <c r="D65" s="26">
        <v>500000</v>
      </c>
      <c r="E65" s="7">
        <v>1</v>
      </c>
      <c r="F65" s="7">
        <v>1</v>
      </c>
      <c r="G65" s="7">
        <f t="shared" si="0"/>
        <v>500000</v>
      </c>
      <c r="H65" s="8" t="s">
        <v>65</v>
      </c>
      <c r="I65" s="7"/>
    </row>
    <row r="66" spans="1:9" s="1" customFormat="1" ht="15.95" customHeight="1" x14ac:dyDescent="0.15">
      <c r="A66" s="8"/>
      <c r="B66" s="6" t="s">
        <v>66</v>
      </c>
      <c r="C66" s="6"/>
      <c r="D66" s="26">
        <v>300000</v>
      </c>
      <c r="E66" s="7">
        <v>1</v>
      </c>
      <c r="F66" s="7">
        <v>1</v>
      </c>
      <c r="G66" s="7">
        <f t="shared" si="0"/>
        <v>300000</v>
      </c>
      <c r="H66" s="8" t="s">
        <v>67</v>
      </c>
      <c r="I66" s="7"/>
    </row>
    <row r="67" spans="1:9" s="1" customFormat="1" ht="15.95" customHeight="1" x14ac:dyDescent="0.15">
      <c r="A67" s="40" t="s">
        <v>35</v>
      </c>
      <c r="B67" s="40"/>
      <c r="C67" s="40"/>
      <c r="D67" s="40"/>
      <c r="E67" s="40"/>
      <c r="F67" s="40"/>
      <c r="G67" s="7">
        <f>SUM(G3:G66)</f>
        <v>2465250</v>
      </c>
      <c r="H67" s="8"/>
      <c r="I67" s="2"/>
    </row>
    <row r="68" spans="1:9" s="1" customFormat="1" ht="15.95" customHeight="1" x14ac:dyDescent="0.15">
      <c r="A68" s="44" t="s">
        <v>112</v>
      </c>
      <c r="B68" s="45"/>
      <c r="C68" s="45"/>
      <c r="D68" s="45"/>
      <c r="E68" s="45"/>
      <c r="F68" s="46"/>
      <c r="G68" s="25">
        <f>G67*0.1</f>
        <v>246525</v>
      </c>
      <c r="H68" s="25"/>
      <c r="I68" s="2"/>
    </row>
    <row r="69" spans="1:9" s="1" customFormat="1" ht="15.95" customHeight="1" x14ac:dyDescent="0.15">
      <c r="A69" s="44" t="s">
        <v>113</v>
      </c>
      <c r="B69" s="45"/>
      <c r="C69" s="45"/>
      <c r="D69" s="45"/>
      <c r="E69" s="45"/>
      <c r="F69" s="46"/>
      <c r="G69" s="7">
        <f>SUM(G67:G68)</f>
        <v>2711775</v>
      </c>
      <c r="H69" s="29"/>
      <c r="I69" s="2"/>
    </row>
    <row r="70" spans="1:9" s="1" customFormat="1" ht="15.95" customHeight="1" x14ac:dyDescent="0.15">
      <c r="A70" s="44" t="s">
        <v>111</v>
      </c>
      <c r="B70" s="45"/>
      <c r="C70" s="45"/>
      <c r="D70" s="45"/>
      <c r="E70" s="45"/>
      <c r="F70" s="46"/>
      <c r="G70" s="25">
        <f>G69*0.06</f>
        <v>162706.5</v>
      </c>
      <c r="H70" s="25"/>
      <c r="I70" s="2"/>
    </row>
    <row r="71" spans="1:9" s="1" customFormat="1" ht="15.95" customHeight="1" x14ac:dyDescent="0.15">
      <c r="A71" s="40" t="s">
        <v>36</v>
      </c>
      <c r="B71" s="40"/>
      <c r="C71" s="40"/>
      <c r="D71" s="40"/>
      <c r="E71" s="40"/>
      <c r="F71" s="40"/>
      <c r="G71" s="7">
        <f>SUM(G69:G70)</f>
        <v>2874481.5</v>
      </c>
      <c r="H71" s="8"/>
      <c r="I71" s="2"/>
    </row>
  </sheetData>
  <mergeCells count="21">
    <mergeCell ref="A71:F71"/>
    <mergeCell ref="A67:F67"/>
    <mergeCell ref="A56:A58"/>
    <mergeCell ref="A39:A55"/>
    <mergeCell ref="A59:A62"/>
    <mergeCell ref="A68:F68"/>
    <mergeCell ref="A70:F70"/>
    <mergeCell ref="A69:F69"/>
    <mergeCell ref="B30:B31"/>
    <mergeCell ref="B20:B21"/>
    <mergeCell ref="A30:A35"/>
    <mergeCell ref="A1:I1"/>
    <mergeCell ref="H30:H31"/>
    <mergeCell ref="A2:B2"/>
    <mergeCell ref="B23:B24"/>
    <mergeCell ref="B32:B33"/>
    <mergeCell ref="B26:B28"/>
    <mergeCell ref="B16:B19"/>
    <mergeCell ref="B3:B15"/>
    <mergeCell ref="A3:A19"/>
    <mergeCell ref="A20:A29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I4" sqref="I4"/>
    </sheetView>
  </sheetViews>
  <sheetFormatPr defaultRowHeight="13.5" x14ac:dyDescent="0.15"/>
  <cols>
    <col min="2" max="2" width="22.875" customWidth="1"/>
    <col min="3" max="3" width="52.25" customWidth="1"/>
    <col min="4" max="4" width="19.625" customWidth="1"/>
  </cols>
  <sheetData>
    <row r="1" spans="1:5" ht="16.5" x14ac:dyDescent="0.15">
      <c r="A1" s="47" t="s">
        <v>115</v>
      </c>
      <c r="B1" s="47" t="s">
        <v>116</v>
      </c>
      <c r="C1" s="47" t="s">
        <v>117</v>
      </c>
      <c r="D1" s="47" t="s">
        <v>118</v>
      </c>
      <c r="E1" s="47" t="s">
        <v>114</v>
      </c>
    </row>
    <row r="2" spans="1:5" x14ac:dyDescent="0.15">
      <c r="A2" s="49">
        <v>42773</v>
      </c>
      <c r="B2" s="50" t="s">
        <v>119</v>
      </c>
      <c r="C2" s="51" t="s">
        <v>120</v>
      </c>
      <c r="D2" s="51" t="s">
        <v>122</v>
      </c>
      <c r="E2" s="51" t="s">
        <v>121</v>
      </c>
    </row>
    <row r="3" spans="1:5" x14ac:dyDescent="0.15">
      <c r="A3" s="49">
        <v>42774</v>
      </c>
      <c r="B3" s="53">
        <v>0.5625</v>
      </c>
      <c r="C3" s="50" t="s">
        <v>124</v>
      </c>
      <c r="D3" s="51" t="s">
        <v>122</v>
      </c>
      <c r="E3" s="51" t="s">
        <v>121</v>
      </c>
    </row>
    <row r="4" spans="1:5" x14ac:dyDescent="0.15">
      <c r="A4" s="49">
        <v>42774</v>
      </c>
      <c r="B4" s="52">
        <v>0.57291666666666663</v>
      </c>
      <c r="C4" s="51" t="s">
        <v>123</v>
      </c>
      <c r="D4" s="51" t="s">
        <v>122</v>
      </c>
      <c r="E4" s="51" t="s">
        <v>121</v>
      </c>
    </row>
    <row r="5" spans="1:5" x14ac:dyDescent="0.15">
      <c r="A5" s="49">
        <v>42774</v>
      </c>
      <c r="B5" s="51" t="s">
        <v>125</v>
      </c>
      <c r="C5" s="51" t="s">
        <v>129</v>
      </c>
      <c r="D5" s="51" t="s">
        <v>122</v>
      </c>
      <c r="E5" s="51" t="s">
        <v>121</v>
      </c>
    </row>
    <row r="6" spans="1:5" x14ac:dyDescent="0.15">
      <c r="A6" s="49">
        <v>42774</v>
      </c>
      <c r="B6" s="51" t="s">
        <v>125</v>
      </c>
      <c r="C6" s="51" t="s">
        <v>126</v>
      </c>
      <c r="D6" s="51" t="s">
        <v>122</v>
      </c>
      <c r="E6" s="51" t="s">
        <v>121</v>
      </c>
    </row>
    <row r="7" spans="1:5" x14ac:dyDescent="0.15">
      <c r="A7" s="48">
        <v>42776</v>
      </c>
      <c r="B7" s="51" t="s">
        <v>127</v>
      </c>
      <c r="C7" s="51" t="s">
        <v>128</v>
      </c>
      <c r="D7" s="51" t="s">
        <v>122</v>
      </c>
      <c r="E7" s="51" t="s">
        <v>121</v>
      </c>
    </row>
    <row r="8" spans="1:5" x14ac:dyDescent="0.15">
      <c r="A8" s="48">
        <v>42776</v>
      </c>
      <c r="B8" s="51" t="s">
        <v>127</v>
      </c>
      <c r="C8" s="54" t="s">
        <v>130</v>
      </c>
      <c r="D8" s="51" t="s">
        <v>122</v>
      </c>
      <c r="E8" s="51" t="s">
        <v>121</v>
      </c>
    </row>
  </sheetData>
  <phoneticPr fontId="23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2017-10-31T08:33:15Z</dcterms:modified>
</cp:coreProperties>
</file>