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<sst xmlns="http://schemas.openxmlformats.org/spreadsheetml/2006/main" count="106" uniqueCount="85">
  <si>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</si>
  <si>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 xml:space="preserve">团号：HMJB-220721-YBR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</si>
  <si>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</si>
  <si>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</si>
  <si>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</si>
  <si>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</si>
  <si>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</si>
  <si>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</si>
  <si>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</si>
  <si>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</si>
  <si>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</si>
  <si>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</si>
  <si>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</si>
  <si>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</si>
  <si>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</si>
  <si>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</si>
  <si>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</si>
  <si>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</si>
  <si>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</si>
  <si>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</si>
  <si>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</si>
  <si>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</si>
  <si>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</si>
  <si>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</si>
  <si>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</si>
  <si>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</si>
  <si>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</si>
  <si>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</si>
  <si>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</si>
  <si>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</si>
  <si>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</si>
  <si>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</si>
  <si>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</si>
  <si>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</si>
  <si>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</si>
  <si>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</si>
  <si>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</si>
  <si>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</si>
  <si>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</si>
  <si>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</si>
  <si>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</si>
  <si>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</si>
  <si>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礼品采购：1000元
茶歇采购：5000元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</si>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</sst>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18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O10" sqref="O10"/>
    </sheetView>
  </sheetViews>
  <sheetFormatPr defaultColWidth="9" defaultRowHeight="21" customHeight="1"/>
  <cols>
    <col min="1" max="1" width="9" style="51"/>
    <col min="2" max="2" width="16.6634615384615" customWidth="1"/>
    <col min="3" max="3" width="11.6634615384615" style="52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92"/>
      <c r="J33" s="93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4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4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4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5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41</v>
      </c>
      <c r="C45" s="60">
        <v>6000</v>
      </c>
      <c r="D45" s="61">
        <v>1</v>
      </c>
      <c r="E45" s="60">
        <f t="shared" si="2"/>
        <v>6000</v>
      </c>
      <c r="F45" s="60"/>
      <c r="G45" s="60">
        <v>0</v>
      </c>
      <c r="H45" s="60">
        <f t="shared" si="0"/>
        <v>0</v>
      </c>
      <c r="I45" s="92"/>
      <c r="J45" s="96" t="s">
        <v>42</v>
      </c>
    </row>
    <row r="46" customHeight="1" spans="1:10">
      <c r="A46" s="71"/>
      <c r="B46" s="59"/>
      <c r="C46" s="60"/>
      <c r="D46" s="61"/>
      <c r="E46" s="60"/>
      <c r="F46" s="60"/>
      <c r="G46" s="60">
        <v>0</v>
      </c>
      <c r="H46" s="60">
        <f t="shared" ref="H46:H51" si="19">F46+G46</f>
        <v>0</v>
      </c>
      <c r="I46" s="92"/>
      <c r="J46" s="94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92"/>
      <c r="J47" s="94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92"/>
      <c r="J48" s="94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4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4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4"/>
    </row>
    <row r="52" s="50" customFormat="1" customHeight="1" spans="1:10">
      <c r="A52" s="62"/>
      <c r="B52" s="63" t="s">
        <v>43</v>
      </c>
      <c r="C52" s="64">
        <f>SUM(C45)</f>
        <v>6000</v>
      </c>
      <c r="D52" s="64">
        <f t="shared" ref="D52:E52" si="20">SUM(D45)</f>
        <v>1</v>
      </c>
      <c r="E52" s="64">
        <f t="shared" si="20"/>
        <v>6000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0</v>
      </c>
      <c r="I52" s="87"/>
      <c r="J52" s="95"/>
    </row>
    <row r="53" customHeight="1" spans="1:10">
      <c r="A53" s="62"/>
      <c r="B53" s="63" t="s">
        <v>44</v>
      </c>
      <c r="C53" s="64">
        <f>SUM(C52,C44,C40,C37,C32,C27,C24,C21,C16,C13)</f>
        <v>6000</v>
      </c>
      <c r="D53" s="64">
        <f t="shared" ref="D53:H53" si="22">SUM(D52,D44,D40,D37,D32,D27,D24,D21,D16,D13)</f>
        <v>1</v>
      </c>
      <c r="E53" s="64">
        <f t="shared" si="22"/>
        <v>6000</v>
      </c>
      <c r="F53" s="64">
        <f t="shared" si="22"/>
        <v>0</v>
      </c>
      <c r="G53" s="64">
        <f t="shared" si="22"/>
        <v>0</v>
      </c>
      <c r="H53" s="64">
        <f t="shared" si="22"/>
        <v>0</v>
      </c>
      <c r="I53" s="87"/>
      <c r="J53" s="97"/>
    </row>
    <row r="57" customHeight="1" spans="1:9">
      <c r="A57" s="72" t="s">
        <v>45</v>
      </c>
      <c r="B57" s="73"/>
      <c r="C57" s="74" t="s">
        <v>46</v>
      </c>
      <c r="D57" s="74"/>
      <c r="E57" s="74" t="s">
        <v>47</v>
      </c>
      <c r="F57" s="74"/>
      <c r="G57" s="74" t="s">
        <v>48</v>
      </c>
      <c r="H57" s="74"/>
      <c r="I57" s="98" t="s">
        <v>49</v>
      </c>
    </row>
    <row r="58" customHeight="1" spans="1:9">
      <c r="A58" s="75">
        <f>E53</f>
        <v>6000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99">
        <f>A58-C58</f>
        <v>6000</v>
      </c>
    </row>
    <row r="60" customHeight="1" spans="1:9">
      <c r="A60" s="77" t="s">
        <v>50</v>
      </c>
      <c r="B60" s="78"/>
      <c r="C60" s="79" t="s">
        <v>51</v>
      </c>
      <c r="D60" s="77"/>
      <c r="E60" s="77" t="s">
        <v>52</v>
      </c>
      <c r="F60" s="77"/>
      <c r="G60" s="77" t="s">
        <v>53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8" sqref="O3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55</v>
      </c>
      <c r="E5" s="6"/>
      <c r="F5" s="28"/>
      <c r="G5" s="28"/>
      <c r="H5" s="6" t="s">
        <v>56</v>
      </c>
      <c r="I5" s="5"/>
      <c r="J5" s="28"/>
      <c r="K5" s="35"/>
    </row>
    <row r="6" ht="19.95" customHeight="1" spans="2:11">
      <c r="B6" s="7"/>
      <c r="C6" s="8"/>
      <c r="D6" s="9" t="s">
        <v>57</v>
      </c>
      <c r="E6" s="9"/>
      <c r="F6" s="29"/>
      <c r="G6" s="29"/>
      <c r="H6" s="9" t="s">
        <v>58</v>
      </c>
      <c r="I6" s="8"/>
      <c r="J6" s="29"/>
      <c r="K6" s="36"/>
    </row>
    <row r="7" ht="19.95" customHeight="1" spans="2:11">
      <c r="B7" s="7"/>
      <c r="C7" s="8"/>
      <c r="D7" s="9" t="s">
        <v>59</v>
      </c>
      <c r="E7" s="9"/>
      <c r="F7" s="29"/>
      <c r="G7" s="29"/>
      <c r="H7" s="9" t="s">
        <v>60</v>
      </c>
      <c r="I7" s="37"/>
      <c r="J7" s="29"/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61</v>
      </c>
      <c r="I8" s="38"/>
      <c r="J8" s="30"/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3</v>
      </c>
      <c r="C10" s="15"/>
      <c r="D10" s="16" t="s">
        <v>62</v>
      </c>
      <c r="E10" s="16" t="s">
        <v>63</v>
      </c>
      <c r="F10" s="31"/>
      <c r="G10" s="23" t="s">
        <v>64</v>
      </c>
      <c r="H10" s="31" t="s">
        <v>65</v>
      </c>
      <c r="I10" s="16" t="s">
        <v>66</v>
      </c>
      <c r="J10" s="31"/>
      <c r="K10" s="23" t="s">
        <v>67</v>
      </c>
    </row>
    <row r="11" ht="19.95" customHeight="1" spans="2:11">
      <c r="B11" s="17">
        <v>1</v>
      </c>
      <c r="C11" s="18"/>
      <c r="D11" s="19" t="s">
        <v>68</v>
      </c>
      <c r="E11" s="17" t="s">
        <v>69</v>
      </c>
      <c r="F11" s="18"/>
      <c r="G11" s="32">
        <v>0</v>
      </c>
      <c r="H11" s="32"/>
      <c r="I11" s="40"/>
      <c r="J11" s="41"/>
      <c r="K11" s="42" t="s">
        <v>70</v>
      </c>
    </row>
    <row r="12" ht="19.95" customHeight="1" spans="2:11">
      <c r="B12" s="17">
        <v>2</v>
      </c>
      <c r="C12" s="18"/>
      <c r="D12" s="20"/>
      <c r="E12" s="25" t="s">
        <v>71</v>
      </c>
      <c r="F12" s="25"/>
      <c r="G12" s="32">
        <v>0</v>
      </c>
      <c r="H12" s="32"/>
      <c r="I12" s="40"/>
      <c r="J12" s="41"/>
      <c r="K12" s="42" t="s">
        <v>72</v>
      </c>
    </row>
    <row r="13" ht="19.95" customHeight="1" spans="2:11">
      <c r="B13" s="17">
        <v>3</v>
      </c>
      <c r="C13" s="18"/>
      <c r="D13" s="20"/>
      <c r="E13" s="17" t="s">
        <v>73</v>
      </c>
      <c r="F13" s="18"/>
      <c r="G13" s="32">
        <v>0</v>
      </c>
      <c r="H13" s="32"/>
      <c r="I13" s="40"/>
      <c r="J13" s="41"/>
      <c r="K13" s="42" t="s">
        <v>70</v>
      </c>
    </row>
    <row r="14" ht="19.95" customHeight="1" spans="2:11">
      <c r="B14" s="17">
        <v>4</v>
      </c>
      <c r="C14" s="18"/>
      <c r="D14" s="20"/>
      <c r="E14" s="17" t="s">
        <v>74</v>
      </c>
      <c r="F14" s="18"/>
      <c r="G14" s="32">
        <v>0</v>
      </c>
      <c r="H14" s="32"/>
      <c r="I14" s="40"/>
      <c r="J14" s="41"/>
      <c r="K14" s="42" t="s">
        <v>75</v>
      </c>
    </row>
    <row r="15" ht="19.95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44</v>
      </c>
      <c r="C18" s="22"/>
      <c r="D18" s="22"/>
      <c r="E18" s="22"/>
      <c r="F18" s="31"/>
      <c r="G18" s="33">
        <f>SUM(G11:G17)</f>
        <v>0</v>
      </c>
      <c r="H18" s="33">
        <f>SUM(H11:H17)</f>
        <v>0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65</v>
      </c>
      <c r="C20" s="23"/>
      <c r="D20" s="23"/>
      <c r="E20" s="23"/>
      <c r="F20" s="23"/>
      <c r="G20" s="23" t="s">
        <v>76</v>
      </c>
      <c r="H20" s="23"/>
      <c r="I20" s="23"/>
      <c r="J20" s="23"/>
      <c r="K20" s="23" t="s">
        <v>77</v>
      </c>
    </row>
    <row r="21" ht="19.95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78</v>
      </c>
      <c r="C23" s="13"/>
      <c r="D23" s="13"/>
      <c r="E23" s="13"/>
      <c r="F23" s="13" t="s">
        <v>51</v>
      </c>
      <c r="G23" s="13" t="s">
        <v>79</v>
      </c>
      <c r="H23" s="13"/>
      <c r="I23" s="13"/>
      <c r="J23" s="13" t="s">
        <v>53</v>
      </c>
      <c r="K23" s="13"/>
    </row>
    <row r="26" ht="20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55</v>
      </c>
      <c r="E28" s="6"/>
      <c r="F28" s="28"/>
      <c r="G28" s="28"/>
      <c r="H28" s="6" t="s">
        <v>56</v>
      </c>
      <c r="I28" s="5"/>
      <c r="J28" s="28"/>
      <c r="K28" s="35"/>
    </row>
    <row r="29" ht="19.95" customHeight="1" spans="2:11">
      <c r="B29" s="7"/>
      <c r="C29" s="8"/>
      <c r="D29" s="9" t="s">
        <v>57</v>
      </c>
      <c r="E29" s="9"/>
      <c r="F29" s="29"/>
      <c r="G29" s="29"/>
      <c r="H29" s="9" t="s">
        <v>58</v>
      </c>
      <c r="I29" s="8"/>
      <c r="J29" s="29"/>
      <c r="K29" s="36"/>
    </row>
    <row r="30" ht="19.95" customHeight="1" spans="2:11">
      <c r="B30" s="7"/>
      <c r="C30" s="8"/>
      <c r="D30" s="9" t="s">
        <v>59</v>
      </c>
      <c r="E30" s="9"/>
      <c r="F30" s="29"/>
      <c r="G30" s="29"/>
      <c r="H30" s="9" t="s">
        <v>60</v>
      </c>
      <c r="I30" s="37"/>
      <c r="J30" s="29"/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61</v>
      </c>
      <c r="I31" s="38"/>
      <c r="J31" s="30"/>
      <c r="K31" s="39"/>
    </row>
    <row r="32" ht="19.95" customHeight="1"/>
    <row r="33" ht="19.95" customHeight="1" spans="2:11">
      <c r="B33" s="25"/>
      <c r="C33" s="25"/>
      <c r="D33" s="26" t="s">
        <v>81</v>
      </c>
      <c r="E33" s="25" t="s">
        <v>82</v>
      </c>
      <c r="F33" s="25"/>
      <c r="G33" s="32" t="s">
        <v>83</v>
      </c>
      <c r="H33" s="32" t="s">
        <v>84</v>
      </c>
      <c r="I33" s="32" t="s">
        <v>44</v>
      </c>
      <c r="J33" s="32"/>
      <c r="K33" s="48" t="s">
        <v>67</v>
      </c>
    </row>
    <row r="34" ht="19.95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0</v>
      </c>
      <c r="I34" s="40">
        <f>G34*H34</f>
        <v>0</v>
      </c>
      <c r="J34" s="41"/>
      <c r="K34" s="49"/>
    </row>
    <row r="35" ht="19.95" customHeight="1" spans="2:11">
      <c r="B35" s="25">
        <v>2</v>
      </c>
      <c r="C35" s="25"/>
      <c r="D35" s="27"/>
      <c r="E35" s="25"/>
      <c r="F35" s="25"/>
      <c r="G35" s="32">
        <v>0</v>
      </c>
      <c r="H35" s="32">
        <v>0</v>
      </c>
      <c r="I35" s="40">
        <f t="shared" ref="I35:I36" si="0">G35*H35</f>
        <v>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19.95" customHeight="1" spans="2:11">
      <c r="B37" s="16" t="s">
        <v>44</v>
      </c>
      <c r="C37" s="22"/>
      <c r="D37" s="22"/>
      <c r="E37" s="22"/>
      <c r="F37" s="31"/>
      <c r="G37" s="33"/>
      <c r="H37" s="33">
        <f>SUM(H19:H36)</f>
        <v>0</v>
      </c>
      <c r="I37" s="43">
        <f>SUM(I34:J36)</f>
        <v>0</v>
      </c>
      <c r="J37" s="44"/>
      <c r="K37" s="45"/>
    </row>
    <row r="38" ht="19.95" customHeight="1" spans="2:11">
      <c r="B38" s="13" t="s">
        <v>78</v>
      </c>
      <c r="C38" s="13"/>
      <c r="D38" s="13"/>
      <c r="E38" s="13"/>
      <c r="F38" s="13" t="s">
        <v>51</v>
      </c>
      <c r="G38" s="13" t="s">
        <v>79</v>
      </c>
      <c r="H38" s="13"/>
      <c r="I38" s="13"/>
      <c r="J38" s="13" t="s">
        <v>53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2022-07-18T14:07:52Z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223C19A9EE6C3C45B8F8D462C45220F4</vt:lpwstr>
  </property>
</Properties>
</file>