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报价书" sheetId="1" r:id="rId1"/>
  </sheets>
  <calcPr calcId="144525"/>
</workbook>
</file>

<file path=xl/sharedStrings.xml><?xml version="1.0" encoding="utf-8"?>
<sst xmlns="http://schemas.openxmlformats.org/spreadsheetml/2006/main" count="40">
  <si>
    <t>报价书</t>
  </si>
  <si>
    <t>序号</t>
  </si>
  <si>
    <t>项目</t>
  </si>
  <si>
    <t>内容</t>
  </si>
  <si>
    <t>项目描述</t>
  </si>
  <si>
    <t>数量</t>
  </si>
  <si>
    <t>次</t>
  </si>
  <si>
    <t>单位</t>
  </si>
  <si>
    <t>单价</t>
  </si>
  <si>
    <t>合计</t>
  </si>
  <si>
    <t>备注</t>
  </si>
  <si>
    <t>机票</t>
  </si>
  <si>
    <t xml:space="preserve">经济舱往返机票含税 </t>
  </si>
  <si>
    <t>第一批，北京-兰州-北京，34人</t>
  </si>
  <si>
    <t>人</t>
  </si>
  <si>
    <t>费用以实际出票为准。</t>
  </si>
  <si>
    <t>第一批，深圳-兰州-深圳, 18人</t>
  </si>
  <si>
    <t>第一批，武汉-兰州-武汉, 6人</t>
  </si>
  <si>
    <t>第一批，成都-兰州-成都，7人</t>
  </si>
  <si>
    <t>第二批，北京-兰州-北京，18人</t>
  </si>
  <si>
    <t>第二批，深圳-兰州-深圳, 22人</t>
  </si>
  <si>
    <t>第二批，武汉-兰州-武汉, 4人</t>
  </si>
  <si>
    <t>第二批，成都-兰州-成都，8人</t>
  </si>
  <si>
    <t>第二批，上海-兰州-上海，1人</t>
  </si>
  <si>
    <t>Total小计</t>
  </si>
  <si>
    <t>团数</t>
  </si>
  <si>
    <t>综费</t>
  </si>
  <si>
    <t>当地综合费用</t>
  </si>
  <si>
    <t>接待标准如附件行程及接待</t>
  </si>
  <si>
    <t>人/团</t>
  </si>
  <si>
    <t>当地车位差价</t>
  </si>
  <si>
    <t>由于人数减少，摊分的车费有差额增加</t>
  </si>
  <si>
    <t>第二批敦煌房费差价</t>
  </si>
  <si>
    <t>由于文博会敦煌房费增加</t>
  </si>
  <si>
    <t>人/晚</t>
  </si>
  <si>
    <t>活动基地晚餐</t>
  </si>
  <si>
    <t>含篝火晚会、啤酒无限畅饮</t>
  </si>
  <si>
    <t>活动基地增值活动</t>
  </si>
  <si>
    <t>烟花表演，无限次滑沙、沙漠摩托车体验</t>
  </si>
  <si>
    <t>人均-按118人计算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</si>
</sst>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微软雅黑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2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2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2" borderId="17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35" borderId="18" applyNumberFormat="0" applyAlignment="0" applyProtection="0">
      <alignment vertical="center"/>
    </xf>
    <xf numFmtId="0" fontId="26" fillId="35" borderId="14" applyNumberFormat="0" applyAlignment="0" applyProtection="0">
      <alignment vertical="center"/>
    </xf>
    <xf numFmtId="0" fontId="23" fillId="31" borderId="16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5" fillId="0" borderId="5" xfId="0" applyFont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5" borderId="2" xfId="0" applyFont="1" applyFill="1" applyBorder="1">
      <alignment vertical="center"/>
    </xf>
    <xf numFmtId="0" fontId="5" fillId="5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5" borderId="5" xfId="0" applyFont="1" applyFill="1" applyBorder="1">
      <alignment vertical="center"/>
    </xf>
    <xf numFmtId="0" fontId="5" fillId="5" borderId="5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/>
    </xf>
    <xf numFmtId="177" fontId="7" fillId="6" borderId="9" xfId="0" applyNumberFormat="1" applyFont="1" applyFill="1" applyBorder="1" applyAlignment="1">
      <alignment vertical="center"/>
    </xf>
    <xf numFmtId="177" fontId="7" fillId="6" borderId="3" xfId="0" applyNumberFormat="1" applyFont="1" applyFill="1" applyBorder="1" applyAlignment="1">
      <alignment horizontal="right" vertical="center"/>
    </xf>
    <xf numFmtId="0" fontId="0" fillId="0" borderId="10" xfId="0" applyBorder="1">
      <alignment vertical="center"/>
    </xf>
    <xf numFmtId="0" fontId="0" fillId="7" borderId="2" xfId="0" applyFill="1" applyBorder="1">
      <alignment vertical="center"/>
    </xf>
    <xf numFmtId="0" fontId="8" fillId="7" borderId="3" xfId="0" applyFont="1" applyFill="1" applyBorder="1" applyAlignment="1">
      <alignment horizontal="right" vertical="center"/>
    </xf>
    <xf numFmtId="0" fontId="8" fillId="7" borderId="10" xfId="0" applyFont="1" applyFill="1" applyBorder="1" applyAlignment="1">
      <alignment horizontal="right" vertical="center"/>
    </xf>
    <xf numFmtId="0" fontId="8" fillId="7" borderId="9" xfId="0" applyFont="1" applyFill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2" borderId="2" xfId="0" applyFont="1" applyFill="1" applyBorder="1" applyAlignment="1">
      <alignment horizontal="justify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/>
    </xf>
    <xf numFmtId="177" fontId="6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justify" vertical="center" wrapText="1"/>
    </xf>
    <xf numFmtId="177" fontId="6" fillId="5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justify" vertical="center" wrapText="1"/>
    </xf>
    <xf numFmtId="177" fontId="7" fillId="6" borderId="2" xfId="0" applyNumberFormat="1" applyFont="1" applyFill="1" applyBorder="1" applyAlignment="1">
      <alignment horizontal="center" vertical="center"/>
    </xf>
    <xf numFmtId="177" fontId="7" fillId="6" borderId="9" xfId="0" applyNumberFormat="1" applyFont="1" applyFill="1" applyBorder="1" applyAlignment="1">
      <alignment horizontal="justify" vertical="center"/>
    </xf>
    <xf numFmtId="176" fontId="8" fillId="7" borderId="2" xfId="0" applyNumberFormat="1" applyFont="1" applyFill="1" applyBorder="1" applyAlignment="1">
      <alignment horizontal="center" vertical="center"/>
    </xf>
    <xf numFmtId="0" fontId="0" fillId="7" borderId="2" xfId="0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0</xdr:row>
      <xdr:rowOff>635</xdr:rowOff>
    </xdr:from>
    <xdr:to>
      <xdr:col>2</xdr:col>
      <xdr:colOff>1078230</xdr:colOff>
      <xdr:row>4</xdr:row>
      <xdr:rowOff>211455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635"/>
          <a:ext cx="2491105" cy="1039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zoomScale="75" zoomScaleNormal="75" topLeftCell="A4" workbookViewId="0">
      <selection activeCell="L16" sqref="L16"/>
    </sheetView>
  </sheetViews>
  <sheetFormatPr defaultColWidth="9" defaultRowHeight="13.5"/>
  <cols>
    <col min="1" max="1" width="7.66666666666667" customWidth="1"/>
    <col min="2" max="2" width="10.8833333333333" customWidth="1"/>
    <col min="3" max="3" width="32.775" customWidth="1"/>
    <col min="4" max="4" width="40.1083333333333" style="4" customWidth="1"/>
    <col min="5" max="5" width="8.10833333333333" style="4" customWidth="1"/>
    <col min="6" max="6" width="7.10833333333333" style="4" customWidth="1"/>
    <col min="7" max="7" width="5.775" style="4" customWidth="1"/>
    <col min="8" max="8" width="8.10833333333333" style="4" customWidth="1"/>
    <col min="9" max="9" width="17.1083333333333" style="4" customWidth="1"/>
    <col min="10" max="10" width="33.6666666666667" style="5" customWidth="1"/>
  </cols>
  <sheetData>
    <row r="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35"/>
    </row>
    <row r="2" customHeight="1" spans="1:10">
      <c r="A2" s="6"/>
      <c r="B2" s="6"/>
      <c r="C2" s="6"/>
      <c r="D2" s="6"/>
      <c r="E2" s="6"/>
      <c r="F2" s="6"/>
      <c r="G2" s="6"/>
      <c r="H2" s="6"/>
      <c r="I2" s="6"/>
      <c r="J2" s="35"/>
    </row>
    <row r="3" s="1" customFormat="1" ht="19.5" customHeight="1" spans="1:10">
      <c r="A3" s="6"/>
      <c r="B3" s="6"/>
      <c r="C3" s="6"/>
      <c r="D3" s="6"/>
      <c r="E3" s="6"/>
      <c r="F3" s="6"/>
      <c r="G3" s="6"/>
      <c r="H3" s="6"/>
      <c r="I3" s="6"/>
      <c r="J3" s="35"/>
    </row>
    <row r="4" ht="18.75" customHeight="1" spans="1:10">
      <c r="A4" s="7"/>
      <c r="B4" s="7"/>
      <c r="C4" s="7"/>
      <c r="D4" s="7"/>
      <c r="E4" s="7"/>
      <c r="F4" s="7"/>
      <c r="G4" s="7"/>
      <c r="H4" s="7"/>
      <c r="I4" s="7"/>
      <c r="J4" s="36"/>
    </row>
    <row r="5" s="2" customFormat="1" ht="20.1" customHeight="1" spans="1:10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9" t="s">
        <v>8</v>
      </c>
      <c r="I5" s="8" t="s">
        <v>9</v>
      </c>
      <c r="J5" s="37" t="s">
        <v>10</v>
      </c>
    </row>
    <row r="6" s="2" customFormat="1" ht="20.1" customHeight="1" spans="1:10">
      <c r="A6" s="10">
        <v>1</v>
      </c>
      <c r="B6" s="11" t="s">
        <v>11</v>
      </c>
      <c r="C6" s="12" t="s">
        <v>12</v>
      </c>
      <c r="D6" s="13" t="s">
        <v>13</v>
      </c>
      <c r="E6" s="14">
        <v>36</v>
      </c>
      <c r="F6" s="15">
        <v>1</v>
      </c>
      <c r="G6" s="16" t="s">
        <v>14</v>
      </c>
      <c r="H6" s="17">
        <v>2300</v>
      </c>
      <c r="I6" s="38">
        <f>H6*F6*E6</f>
        <v>82800</v>
      </c>
      <c r="J6" s="39" t="s">
        <v>15</v>
      </c>
    </row>
    <row r="7" s="2" customFormat="1" ht="20.1" customHeight="1" spans="1:10">
      <c r="A7" s="10"/>
      <c r="B7" s="18"/>
      <c r="C7" s="12" t="s">
        <v>12</v>
      </c>
      <c r="D7" s="13" t="s">
        <v>16</v>
      </c>
      <c r="E7" s="14">
        <v>19</v>
      </c>
      <c r="F7" s="15">
        <v>1</v>
      </c>
      <c r="G7" s="16" t="s">
        <v>14</v>
      </c>
      <c r="H7" s="17">
        <v>2000</v>
      </c>
      <c r="I7" s="38">
        <f>H7*F7*E7</f>
        <v>38000</v>
      </c>
      <c r="J7" s="39" t="s">
        <v>15</v>
      </c>
    </row>
    <row r="8" s="2" customFormat="1" ht="20.1" customHeight="1" spans="1:10">
      <c r="A8" s="10"/>
      <c r="B8" s="18"/>
      <c r="C8" s="12" t="s">
        <v>12</v>
      </c>
      <c r="D8" s="13" t="s">
        <v>17</v>
      </c>
      <c r="E8" s="14">
        <v>6</v>
      </c>
      <c r="F8" s="15">
        <v>1</v>
      </c>
      <c r="G8" s="16" t="s">
        <v>14</v>
      </c>
      <c r="H8" s="17">
        <v>1600</v>
      </c>
      <c r="I8" s="38">
        <f>H8*F8*E8</f>
        <v>9600</v>
      </c>
      <c r="J8" s="39" t="s">
        <v>15</v>
      </c>
    </row>
    <row r="9" s="2" customFormat="1" ht="20.1" customHeight="1" spans="1:10">
      <c r="A9" s="10"/>
      <c r="B9" s="18"/>
      <c r="C9" s="12" t="s">
        <v>12</v>
      </c>
      <c r="D9" s="13" t="s">
        <v>18</v>
      </c>
      <c r="E9" s="14">
        <v>7</v>
      </c>
      <c r="F9" s="15">
        <v>1</v>
      </c>
      <c r="G9" s="16" t="s">
        <v>14</v>
      </c>
      <c r="H9" s="17">
        <v>1600</v>
      </c>
      <c r="I9" s="38">
        <f>H9*F9*E9</f>
        <v>11200</v>
      </c>
      <c r="J9" s="39" t="s">
        <v>15</v>
      </c>
    </row>
    <row r="10" s="2" customFormat="1" ht="20.1" customHeight="1" spans="1:10">
      <c r="A10" s="10"/>
      <c r="B10" s="11"/>
      <c r="C10" s="12" t="s">
        <v>12</v>
      </c>
      <c r="D10" s="13" t="s">
        <v>19</v>
      </c>
      <c r="E10" s="14">
        <v>15</v>
      </c>
      <c r="F10" s="15">
        <v>1</v>
      </c>
      <c r="G10" s="16" t="s">
        <v>14</v>
      </c>
      <c r="H10" s="17">
        <v>2000</v>
      </c>
      <c r="I10" s="38">
        <f>H10*F10*E10</f>
        <v>30000</v>
      </c>
      <c r="J10" s="39" t="s">
        <v>15</v>
      </c>
    </row>
    <row r="11" s="2" customFormat="1" ht="20.1" customHeight="1" spans="1:10">
      <c r="A11" s="10"/>
      <c r="B11" s="18"/>
      <c r="C11" s="12" t="s">
        <v>12</v>
      </c>
      <c r="D11" s="13" t="s">
        <v>20</v>
      </c>
      <c r="E11" s="14">
        <v>22</v>
      </c>
      <c r="F11" s="15">
        <v>1</v>
      </c>
      <c r="G11" s="16" t="s">
        <v>14</v>
      </c>
      <c r="H11" s="17">
        <v>2000</v>
      </c>
      <c r="I11" s="38">
        <f>H11*F11*E11</f>
        <v>44000</v>
      </c>
      <c r="J11" s="39" t="s">
        <v>15</v>
      </c>
    </row>
    <row r="12" s="2" customFormat="1" ht="20.1" customHeight="1" spans="1:10">
      <c r="A12" s="10"/>
      <c r="B12" s="18"/>
      <c r="C12" s="12" t="s">
        <v>12</v>
      </c>
      <c r="D12" s="13" t="s">
        <v>21</v>
      </c>
      <c r="E12" s="14">
        <v>4</v>
      </c>
      <c r="F12" s="15">
        <v>1</v>
      </c>
      <c r="G12" s="16" t="s">
        <v>14</v>
      </c>
      <c r="H12" s="17">
        <v>1600</v>
      </c>
      <c r="I12" s="38">
        <f>H12*F12*E12</f>
        <v>6400</v>
      </c>
      <c r="J12" s="39" t="s">
        <v>15</v>
      </c>
    </row>
    <row r="13" s="2" customFormat="1" ht="20.1" customHeight="1" spans="1:10">
      <c r="A13" s="10"/>
      <c r="B13" s="18"/>
      <c r="C13" s="12" t="s">
        <v>12</v>
      </c>
      <c r="D13" s="13" t="s">
        <v>22</v>
      </c>
      <c r="E13" s="14">
        <v>8</v>
      </c>
      <c r="F13" s="15">
        <v>1</v>
      </c>
      <c r="G13" s="16" t="s">
        <v>14</v>
      </c>
      <c r="H13" s="17">
        <v>1600</v>
      </c>
      <c r="I13" s="38">
        <f>H13*F13*E13</f>
        <v>12800</v>
      </c>
      <c r="J13" s="39" t="s">
        <v>15</v>
      </c>
    </row>
    <row r="14" s="2" customFormat="1" ht="20.1" customHeight="1" spans="1:10">
      <c r="A14" s="10"/>
      <c r="B14" s="18"/>
      <c r="C14" s="12" t="s">
        <v>12</v>
      </c>
      <c r="D14" s="13" t="s">
        <v>23</v>
      </c>
      <c r="E14" s="14">
        <v>1</v>
      </c>
      <c r="F14" s="15">
        <v>1</v>
      </c>
      <c r="G14" s="16" t="s">
        <v>14</v>
      </c>
      <c r="H14" s="17">
        <v>2000</v>
      </c>
      <c r="I14" s="38">
        <f>H14*F14*E14</f>
        <v>2000</v>
      </c>
      <c r="J14" s="39" t="s">
        <v>15</v>
      </c>
    </row>
    <row r="15" s="2" customFormat="1" ht="20.1" customHeight="1" spans="1:10">
      <c r="A15" s="10"/>
      <c r="B15" s="18"/>
      <c r="C15" s="12"/>
      <c r="D15" s="13"/>
      <c r="E15" s="14"/>
      <c r="F15" s="15"/>
      <c r="G15" s="16" t="s">
        <v>14</v>
      </c>
      <c r="H15" s="17"/>
      <c r="I15" s="38">
        <f t="shared" ref="I15:I24" si="0">H15*F15*E15</f>
        <v>0</v>
      </c>
      <c r="J15" s="39"/>
    </row>
    <row r="16" s="2" customFormat="1" ht="20.1" customHeight="1" spans="1:10">
      <c r="A16" s="10"/>
      <c r="B16" s="19" t="s">
        <v>24</v>
      </c>
      <c r="C16" s="19"/>
      <c r="D16" s="19"/>
      <c r="E16" s="19"/>
      <c r="F16" s="19"/>
      <c r="G16" s="19"/>
      <c r="H16" s="19"/>
      <c r="I16" s="40">
        <f>SUM(I6:I15)</f>
        <v>236800</v>
      </c>
      <c r="J16" s="41"/>
    </row>
    <row r="17" s="2" customFormat="1" ht="20.1" customHeight="1" spans="1:10">
      <c r="A17" s="8" t="s">
        <v>1</v>
      </c>
      <c r="B17" s="8" t="s">
        <v>2</v>
      </c>
      <c r="C17" s="8" t="s">
        <v>3</v>
      </c>
      <c r="D17" s="8" t="s">
        <v>4</v>
      </c>
      <c r="E17" s="8" t="s">
        <v>5</v>
      </c>
      <c r="F17" s="8" t="s">
        <v>25</v>
      </c>
      <c r="G17" s="8" t="s">
        <v>7</v>
      </c>
      <c r="H17" s="9" t="s">
        <v>8</v>
      </c>
      <c r="I17" s="8" t="s">
        <v>9</v>
      </c>
      <c r="J17" s="37" t="s">
        <v>10</v>
      </c>
    </row>
    <row r="18" s="2" customFormat="1" ht="20.1" customHeight="1" spans="1:10">
      <c r="A18" s="20">
        <v>2</v>
      </c>
      <c r="B18" s="21" t="s">
        <v>26</v>
      </c>
      <c r="C18" s="22" t="s">
        <v>27</v>
      </c>
      <c r="D18" s="22" t="s">
        <v>28</v>
      </c>
      <c r="E18" s="22">
        <v>118</v>
      </c>
      <c r="F18" s="22">
        <v>1</v>
      </c>
      <c r="G18" s="22" t="s">
        <v>29</v>
      </c>
      <c r="H18" s="23">
        <v>3180</v>
      </c>
      <c r="I18" s="42">
        <f t="shared" si="0"/>
        <v>375240</v>
      </c>
      <c r="J18" s="43"/>
    </row>
    <row r="19" s="2" customFormat="1" ht="20.1" customHeight="1" spans="1:10">
      <c r="A19" s="10"/>
      <c r="B19" s="24"/>
      <c r="C19" s="25" t="s">
        <v>30</v>
      </c>
      <c r="D19" s="25" t="s">
        <v>31</v>
      </c>
      <c r="E19" s="22">
        <v>118</v>
      </c>
      <c r="F19" s="22">
        <v>1</v>
      </c>
      <c r="G19" s="22" t="s">
        <v>29</v>
      </c>
      <c r="H19" s="23">
        <v>150</v>
      </c>
      <c r="I19" s="42">
        <f t="shared" si="0"/>
        <v>17700</v>
      </c>
      <c r="J19" s="43"/>
    </row>
    <row r="20" s="2" customFormat="1" ht="20.1" customHeight="1" spans="1:10">
      <c r="A20" s="10"/>
      <c r="B20" s="24"/>
      <c r="C20" s="25" t="s">
        <v>32</v>
      </c>
      <c r="D20" s="25" t="s">
        <v>33</v>
      </c>
      <c r="E20" s="25">
        <v>50</v>
      </c>
      <c r="F20" s="22">
        <v>2</v>
      </c>
      <c r="G20" s="22" t="s">
        <v>34</v>
      </c>
      <c r="H20" s="23">
        <v>150</v>
      </c>
      <c r="I20" s="42">
        <f t="shared" si="0"/>
        <v>15000</v>
      </c>
      <c r="J20" s="43"/>
    </row>
    <row r="21" s="2" customFormat="1" ht="39" customHeight="1" spans="1:10">
      <c r="A21" s="10"/>
      <c r="B21" s="24"/>
      <c r="C21" s="25" t="s">
        <v>35</v>
      </c>
      <c r="D21" s="26" t="s">
        <v>36</v>
      </c>
      <c r="E21" s="25">
        <v>118</v>
      </c>
      <c r="F21" s="22">
        <v>1</v>
      </c>
      <c r="G21" s="22" t="s">
        <v>29</v>
      </c>
      <c r="H21" s="23">
        <v>130</v>
      </c>
      <c r="I21" s="42">
        <f t="shared" si="0"/>
        <v>15340</v>
      </c>
      <c r="J21" s="43"/>
    </row>
    <row r="22" s="2" customFormat="1" ht="20.1" customHeight="1" spans="1:10">
      <c r="A22" s="10"/>
      <c r="B22" s="24"/>
      <c r="C22" s="25" t="s">
        <v>37</v>
      </c>
      <c r="D22" s="25" t="s">
        <v>38</v>
      </c>
      <c r="E22" s="25">
        <v>118</v>
      </c>
      <c r="F22" s="22">
        <v>1</v>
      </c>
      <c r="G22" s="22" t="s">
        <v>29</v>
      </c>
      <c r="H22" s="23">
        <v>100</v>
      </c>
      <c r="I22" s="42">
        <f t="shared" si="0"/>
        <v>11800</v>
      </c>
      <c r="J22" s="43"/>
    </row>
    <row r="23" s="2" customFormat="1" ht="20.1" customHeight="1" spans="1:10">
      <c r="A23" s="10"/>
      <c r="B23" s="24"/>
      <c r="C23" s="25"/>
      <c r="D23" s="25"/>
      <c r="E23" s="25"/>
      <c r="F23" s="22">
        <v>1</v>
      </c>
      <c r="G23" s="22" t="s">
        <v>29</v>
      </c>
      <c r="H23" s="23"/>
      <c r="I23" s="42">
        <f t="shared" si="0"/>
        <v>0</v>
      </c>
      <c r="J23" s="43"/>
    </row>
    <row r="24" s="2" customFormat="1" ht="20.1" customHeight="1" spans="1:10">
      <c r="A24" s="10"/>
      <c r="B24" s="24"/>
      <c r="C24" s="25"/>
      <c r="D24" s="25"/>
      <c r="E24" s="25"/>
      <c r="F24" s="22">
        <v>1</v>
      </c>
      <c r="G24" s="22" t="s">
        <v>29</v>
      </c>
      <c r="H24" s="23"/>
      <c r="I24" s="42">
        <f t="shared" si="0"/>
        <v>0</v>
      </c>
      <c r="J24" s="43"/>
    </row>
    <row r="25" s="2" customFormat="1" ht="20.1" customHeight="1" spans="1:10">
      <c r="A25" s="10"/>
      <c r="B25" s="24"/>
      <c r="C25" s="25"/>
      <c r="D25" s="25"/>
      <c r="E25" s="25"/>
      <c r="F25" s="25"/>
      <c r="G25" s="25"/>
      <c r="H25" s="27"/>
      <c r="I25" s="42"/>
      <c r="J25" s="43"/>
    </row>
    <row r="26" s="2" customFormat="1" ht="20.1" customHeight="1" spans="1:10">
      <c r="A26" s="10"/>
      <c r="B26" s="19" t="s">
        <v>24</v>
      </c>
      <c r="C26" s="19"/>
      <c r="D26" s="19"/>
      <c r="E26" s="19"/>
      <c r="F26" s="19"/>
      <c r="G26" s="19"/>
      <c r="H26" s="19"/>
      <c r="I26" s="40">
        <f>SUM(I18:I25)</f>
        <v>435080</v>
      </c>
      <c r="J26" s="41"/>
    </row>
    <row r="27" s="3" customFormat="1" ht="20.1" customHeight="1" spans="1:10">
      <c r="A27" s="28"/>
      <c r="B27" s="29" t="s">
        <v>9</v>
      </c>
      <c r="C27" s="30"/>
      <c r="D27" s="30"/>
      <c r="E27" s="30"/>
      <c r="F27" s="30"/>
      <c r="G27" s="30"/>
      <c r="H27" s="30"/>
      <c r="I27" s="44">
        <f>I16+I26</f>
        <v>671880</v>
      </c>
      <c r="J27" s="45"/>
    </row>
    <row r="28" ht="20.1" customHeight="1" spans="1:10">
      <c r="A28" s="31"/>
      <c r="B28" s="32" t="s">
        <v>39</v>
      </c>
      <c r="C28" s="33"/>
      <c r="D28" s="33"/>
      <c r="E28" s="33"/>
      <c r="F28" s="33"/>
      <c r="G28" s="33"/>
      <c r="H28" s="34"/>
      <c r="I28" s="46">
        <f>I27/118</f>
        <v>5693.89830508475</v>
      </c>
      <c r="J28" s="47"/>
    </row>
  </sheetData>
  <mergeCells count="9">
    <mergeCell ref="B16:H16"/>
    <mergeCell ref="B26:H26"/>
    <mergeCell ref="B27:H27"/>
    <mergeCell ref="B28:H28"/>
    <mergeCell ref="A6:A16"/>
    <mergeCell ref="A18:A26"/>
    <mergeCell ref="B6:B15"/>
    <mergeCell ref="B18:B25"/>
    <mergeCell ref="A1:J4"/>
  </mergeCells>
  <pageMargins left="0.46875" right="0.359027777777778" top="0.2" bottom="0.747916666666667" header="0.313888888888889" footer="0.313888888888889"/>
  <pageSetup paperSize="9" scale="8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2016-11-07T11:42:00Z</dcterms:created>
  <cp:lastPrinted>2018-04-12T07:05:00Z</cp:lastPrinted>
  <dcterms:modified xsi:type="dcterms:W3CDTF">2018-08-21T03:43:23Z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