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北京柏悦酒店" sheetId="1" r:id="rId1"/>
  </sheets>
  <calcPr calcId="144525"/>
</workbook>
</file>

<file path=xl/sharedStrings.xml><?xml version="1.0" encoding="utf-8"?>
<sst xmlns="http://schemas.openxmlformats.org/spreadsheetml/2006/main" count="151" uniqueCount="99">
  <si>
    <r>
      <rPr>
        <b/>
        <sz val="24"/>
        <color theme="0"/>
        <rFont val="宋体"/>
        <charset val="134"/>
        <scheme val="minor"/>
      </rPr>
      <t>贺兰山东麓银川·紫禁之巅私享晚宴活动预算</t>
    </r>
    <r>
      <rPr>
        <b/>
        <i/>
        <sz val="24"/>
        <color theme="0"/>
        <rFont val="宋体"/>
        <charset val="134"/>
        <scheme val="minor"/>
      </rPr>
      <t>-北京0826</t>
    </r>
  </si>
  <si>
    <t>序号</t>
  </si>
  <si>
    <t>项目</t>
  </si>
  <si>
    <t>规格或具体说明</t>
  </si>
  <si>
    <t>单价</t>
  </si>
  <si>
    <t>数量</t>
  </si>
  <si>
    <t>单位</t>
  </si>
  <si>
    <t>总价</t>
  </si>
  <si>
    <t>备注</t>
  </si>
  <si>
    <t>一、场地费、餐费</t>
  </si>
  <si>
    <t>北京柏悦酒店-望景阁</t>
  </si>
  <si>
    <t>望景阁（主宴会厅）80㎡
赠送：云映阁、开放式厨房（序厅-双空间）149㎡</t>
  </si>
  <si>
    <t>次</t>
  </si>
  <si>
    <t>根据酒单可调整餐单
赠送活动场地费、序厅双空间使用费</t>
  </si>
  <si>
    <t>mingle区小食费用</t>
  </si>
  <si>
    <t>位</t>
  </si>
  <si>
    <t>小计</t>
  </si>
  <si>
    <t>二、内场部分</t>
  </si>
  <si>
    <t>LED屏幕</t>
  </si>
  <si>
    <t>P2屏（5m*2.5m）</t>
  </si>
  <si>
    <t>M²</t>
  </si>
  <si>
    <t>LED，P2屏，12.5M²</t>
  </si>
  <si>
    <t>灯光技术</t>
  </si>
  <si>
    <t>技术人员、控台</t>
  </si>
  <si>
    <t>-</t>
  </si>
  <si>
    <t>场</t>
  </si>
  <si>
    <t>赠送</t>
  </si>
  <si>
    <t>视频技术</t>
  </si>
  <si>
    <t>技术人员、控台、翻页笔一只</t>
  </si>
  <si>
    <t>音响技术</t>
  </si>
  <si>
    <t>技术人员、控台、音响、无线手持麦2个</t>
  </si>
  <si>
    <t>套</t>
  </si>
  <si>
    <t>含全频音箱、无线手持麦克风2支、技术人员</t>
  </si>
  <si>
    <t>礼仪</t>
  </si>
  <si>
    <t>含服装</t>
  </si>
  <si>
    <t>人</t>
  </si>
  <si>
    <t>取消费</t>
  </si>
  <si>
    <t>live乐队</t>
  </si>
  <si>
    <t>含服装（18:30-19:30、21:00-22:00）</t>
  </si>
  <si>
    <t>活动消电检报告</t>
  </si>
  <si>
    <t>搭建人工</t>
  </si>
  <si>
    <t>搭建物料运费</t>
  </si>
  <si>
    <t>趟</t>
  </si>
  <si>
    <t>三、外场部分</t>
  </si>
  <si>
    <t>签到板</t>
  </si>
  <si>
    <t>5*2.8</t>
  </si>
  <si>
    <r>
      <rPr>
        <sz val="11"/>
        <color rgb="FFFF0000"/>
        <rFont val="宋体"/>
        <charset val="134"/>
        <scheme val="minor"/>
      </rPr>
      <t xml:space="preserve">保留物料，9月4日活动更换画面继续用 </t>
    </r>
    <r>
      <rPr>
        <sz val="11"/>
        <color theme="1"/>
        <rFont val="宋体"/>
        <charset val="134"/>
        <scheme val="minor"/>
      </rPr>
      <t>已做好保留</t>
    </r>
  </si>
  <si>
    <t>路引</t>
  </si>
  <si>
    <t>A3</t>
  </si>
  <si>
    <t>个</t>
  </si>
  <si>
    <t>酒店提供2套架子，制作画面即可</t>
  </si>
  <si>
    <t>四、物料采买</t>
  </si>
  <si>
    <t>主持人手卡</t>
  </si>
  <si>
    <t>15cm*10.5cm</t>
  </si>
  <si>
    <t>张</t>
  </si>
  <si>
    <t>桌花</t>
  </si>
  <si>
    <r>
      <rPr>
        <sz val="11"/>
        <color rgb="FFFF0000"/>
        <rFont val="宋体"/>
        <charset val="134"/>
        <scheme val="minor"/>
      </rPr>
      <t>取消费  已取消的花是否邮寄？</t>
    </r>
    <r>
      <rPr>
        <sz val="11"/>
        <color theme="1"/>
        <rFont val="宋体"/>
        <charset val="134"/>
        <scheme val="minor"/>
      </rPr>
      <t>无法邮寄</t>
    </r>
  </si>
  <si>
    <t>嘉宾餐桌签</t>
  </si>
  <si>
    <t>份</t>
  </si>
  <si>
    <t>餐单</t>
  </si>
  <si>
    <t>伴手礼</t>
  </si>
  <si>
    <t>建议由银川联盟准备庄主签名酒(盲盒形式)</t>
  </si>
  <si>
    <t>支</t>
  </si>
  <si>
    <t>盲盒/盲袋</t>
  </si>
  <si>
    <t>自由品鉴酒单</t>
  </si>
  <si>
    <t>签到处</t>
  </si>
  <si>
    <t>随身手消</t>
  </si>
  <si>
    <t>运费</t>
  </si>
  <si>
    <t>一次性口罩</t>
  </si>
  <si>
    <t>独立包装，放签到处，酒店提供</t>
  </si>
  <si>
    <t>免洗消毒凝胶</t>
  </si>
  <si>
    <t>酒店提供</t>
  </si>
  <si>
    <t>瓶</t>
  </si>
  <si>
    <t>品鉴酒卡亚克力板</t>
  </si>
  <si>
    <t>A4</t>
  </si>
  <si>
    <t>自由品鉴区</t>
  </si>
  <si>
    <t>设计费</t>
  </si>
  <si>
    <t>物料设计、主视觉设计</t>
  </si>
  <si>
    <t>葡萄酒杯</t>
  </si>
  <si>
    <t>红葡萄酒、白葡萄酒、起泡酒杯若干</t>
  </si>
  <si>
    <t>吐酒桶</t>
  </si>
  <si>
    <t>瓶装水</t>
  </si>
  <si>
    <t>签到马克笔</t>
  </si>
  <si>
    <t>金色、银色、黑色</t>
  </si>
  <si>
    <t>工作人员</t>
  </si>
  <si>
    <t>工作人员用餐</t>
  </si>
  <si>
    <t>五、交通费</t>
  </si>
  <si>
    <t>交通</t>
  </si>
  <si>
    <t>中国大饭店-北京柏悦酒店商务用车</t>
  </si>
  <si>
    <t>车</t>
  </si>
  <si>
    <t>“ProWine北京周末”
活动会场至晚宴会场</t>
  </si>
  <si>
    <t>六、媒体宣传</t>
  </si>
  <si>
    <t>摄影摄像</t>
  </si>
  <si>
    <t>双机位
照片直播（含修图）、15s快编视频*1条、1分钟精编视频*1条</t>
  </si>
  <si>
    <t>跟到当日晚宴环节结束</t>
  </si>
  <si>
    <t>合计</t>
  </si>
  <si>
    <t>康辉服务费10%</t>
  </si>
  <si>
    <t>税费 （6%）</t>
  </si>
  <si>
    <t>税后总价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</si>
</sst>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24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b/>
      <sz val="11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i/>
      <sz val="24"/>
      <color theme="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0"/>
      </right>
      <top style="thin">
        <color auto="1"/>
      </top>
      <bottom/>
      <diagonal/>
    </border>
    <border>
      <left/>
      <right style="thin">
        <color theme="0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theme="0"/>
      </left>
      <right/>
      <top style="thin">
        <color auto="1"/>
      </top>
      <bottom style="thin">
        <color theme="0"/>
      </bottom>
      <diagonal/>
    </border>
    <border>
      <left style="thin">
        <color auto="1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theme="0"/>
      </bottom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1" borderId="19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2" fillId="15" borderId="22" applyNumberFormat="0" applyAlignment="0" applyProtection="0">
      <alignment vertical="center"/>
    </xf>
    <xf numFmtId="0" fontId="23" fillId="15" borderId="18" applyNumberFormat="0" applyAlignment="0" applyProtection="0">
      <alignment vertical="center"/>
    </xf>
    <xf numFmtId="0" fontId="24" fillId="16" borderId="23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3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left" vertical="center"/>
    </xf>
    <xf numFmtId="0" fontId="0" fillId="0" borderId="14" xfId="0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2" fontId="7" fillId="0" borderId="14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left" vertical="center"/>
    </xf>
    <xf numFmtId="0" fontId="0" fillId="0" borderId="11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9" fillId="0" borderId="14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7" fillId="0" borderId="14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52"/>
  <sheetViews>
    <sheetView tabSelected="1" workbookViewId="0">
      <pane ySplit="3" topLeftCell="A4" activePane="bottomLeft" state="frozen"/>
      <selection/>
      <selection pane="bottomLeft" activeCell="I54" sqref="I54"/>
    </sheetView>
  </sheetViews>
  <sheetFormatPr defaultColWidth="9" defaultRowHeight="14.4"/>
  <cols>
    <col min="1" max="1" width="4.16666666666667" customWidth="1"/>
    <col min="2" max="2" width="7" customWidth="1"/>
    <col min="3" max="3" width="21.3333333333333" customWidth="1"/>
    <col min="4" max="4" width="55.6666666666667" customWidth="1"/>
    <col min="5" max="5" width="14.6666666666667" customWidth="1"/>
    <col min="6" max="6" width="10.3333333333333" customWidth="1"/>
    <col min="7" max="7" width="8.66666666666667" customWidth="1"/>
    <col min="8" max="8" width="12" customWidth="1"/>
    <col min="9" max="9" width="49.8333333333333" customWidth="1"/>
    <col min="10" max="10" width="12.8333333333333" customWidth="1"/>
  </cols>
  <sheetData>
    <row r="1" ht="19" customHeight="1"/>
    <row r="2" ht="56" customHeight="1" spans="2:9">
      <c r="B2" s="1" t="s">
        <v>0</v>
      </c>
      <c r="C2" s="2"/>
      <c r="D2" s="2"/>
      <c r="E2" s="2"/>
      <c r="F2" s="2"/>
      <c r="G2" s="2"/>
      <c r="H2" s="2"/>
      <c r="I2" s="38"/>
    </row>
    <row r="3" ht="30" customHeight="1" spans="2:9">
      <c r="B3" s="3" t="s">
        <v>1</v>
      </c>
      <c r="C3" s="4" t="s">
        <v>2</v>
      </c>
      <c r="D3" s="5" t="s">
        <v>3</v>
      </c>
      <c r="E3" s="6" t="s">
        <v>4</v>
      </c>
      <c r="F3" s="7" t="s">
        <v>5</v>
      </c>
      <c r="G3" s="8" t="s">
        <v>6</v>
      </c>
      <c r="H3" s="8" t="s">
        <v>7</v>
      </c>
      <c r="I3" s="39" t="s">
        <v>8</v>
      </c>
    </row>
    <row r="4" ht="30" customHeight="1" spans="2:9">
      <c r="B4" s="9" t="s">
        <v>9</v>
      </c>
      <c r="C4" s="10"/>
      <c r="D4" s="11"/>
      <c r="E4" s="10"/>
      <c r="F4" s="10"/>
      <c r="G4" s="11"/>
      <c r="H4" s="11"/>
      <c r="I4" s="40"/>
    </row>
    <row r="5" ht="47" customHeight="1" spans="2:9">
      <c r="B5" s="12">
        <v>1</v>
      </c>
      <c r="C5" s="13" t="s">
        <v>10</v>
      </c>
      <c r="D5" s="14" t="s">
        <v>11</v>
      </c>
      <c r="E5" s="15">
        <v>1400</v>
      </c>
      <c r="F5" s="16">
        <v>44</v>
      </c>
      <c r="G5" s="17" t="s">
        <v>12</v>
      </c>
      <c r="H5" s="16">
        <v>0</v>
      </c>
      <c r="I5" s="41" t="s">
        <v>13</v>
      </c>
    </row>
    <row r="6" ht="47" customHeight="1" spans="2:9">
      <c r="B6" s="12">
        <v>2</v>
      </c>
      <c r="C6" s="13" t="s">
        <v>14</v>
      </c>
      <c r="D6" s="14"/>
      <c r="E6" s="15">
        <v>260</v>
      </c>
      <c r="F6" s="16">
        <v>44</v>
      </c>
      <c r="G6" s="17" t="s">
        <v>15</v>
      </c>
      <c r="H6" s="16">
        <v>0</v>
      </c>
      <c r="I6" s="41"/>
    </row>
    <row r="7" ht="30" customHeight="1" spans="2:9">
      <c r="B7" s="18" t="s">
        <v>16</v>
      </c>
      <c r="C7" s="19"/>
      <c r="D7" s="19"/>
      <c r="E7" s="19"/>
      <c r="F7" s="19"/>
      <c r="G7" s="19"/>
      <c r="H7" s="18">
        <f>H5+H6</f>
        <v>0</v>
      </c>
      <c r="I7" s="22"/>
    </row>
    <row r="8" ht="30" customHeight="1" spans="2:9">
      <c r="B8" s="20" t="s">
        <v>17</v>
      </c>
      <c r="C8" s="20"/>
      <c r="D8" s="20"/>
      <c r="E8" s="20"/>
      <c r="F8" s="20"/>
      <c r="G8" s="20"/>
      <c r="H8" s="20"/>
      <c r="I8" s="20"/>
    </row>
    <row r="9" ht="30" customHeight="1" spans="2:9">
      <c r="B9" s="21">
        <v>1</v>
      </c>
      <c r="C9" s="21" t="s">
        <v>18</v>
      </c>
      <c r="D9" s="17" t="s">
        <v>19</v>
      </c>
      <c r="E9" s="21">
        <v>350</v>
      </c>
      <c r="F9" s="21">
        <v>12.5</v>
      </c>
      <c r="G9" s="17" t="s">
        <v>20</v>
      </c>
      <c r="H9" s="22">
        <v>0</v>
      </c>
      <c r="I9" s="17" t="s">
        <v>21</v>
      </c>
    </row>
    <row r="10" ht="30" customHeight="1" spans="2:9">
      <c r="B10" s="21">
        <v>2</v>
      </c>
      <c r="C10" s="17" t="s">
        <v>22</v>
      </c>
      <c r="D10" s="17" t="s">
        <v>23</v>
      </c>
      <c r="E10" s="17" t="s">
        <v>24</v>
      </c>
      <c r="F10" s="22" t="s">
        <v>24</v>
      </c>
      <c r="G10" s="22" t="s">
        <v>25</v>
      </c>
      <c r="H10" s="22">
        <v>0</v>
      </c>
      <c r="I10" s="17" t="s">
        <v>26</v>
      </c>
    </row>
    <row r="11" ht="30" customHeight="1" spans="2:9">
      <c r="B11" s="21">
        <v>3</v>
      </c>
      <c r="C11" s="22" t="s">
        <v>27</v>
      </c>
      <c r="D11" s="22" t="s">
        <v>28</v>
      </c>
      <c r="E11" s="22" t="s">
        <v>24</v>
      </c>
      <c r="F11" s="22" t="s">
        <v>24</v>
      </c>
      <c r="G11" s="22" t="s">
        <v>25</v>
      </c>
      <c r="H11" s="22">
        <v>0</v>
      </c>
      <c r="I11" s="17" t="s">
        <v>26</v>
      </c>
    </row>
    <row r="12" ht="30" customHeight="1" spans="2:9">
      <c r="B12" s="21">
        <v>4</v>
      </c>
      <c r="C12" s="17" t="s">
        <v>29</v>
      </c>
      <c r="D12" s="23" t="s">
        <v>30</v>
      </c>
      <c r="E12" s="21">
        <v>4300</v>
      </c>
      <c r="F12" s="21">
        <v>1</v>
      </c>
      <c r="G12" s="21" t="s">
        <v>31</v>
      </c>
      <c r="H12" s="22">
        <v>0</v>
      </c>
      <c r="I12" s="17" t="s">
        <v>32</v>
      </c>
    </row>
    <row r="13" ht="30" customHeight="1" spans="2:9">
      <c r="B13" s="21">
        <v>5</v>
      </c>
      <c r="C13" s="21" t="s">
        <v>33</v>
      </c>
      <c r="D13" s="21" t="s">
        <v>34</v>
      </c>
      <c r="E13" s="24">
        <v>800</v>
      </c>
      <c r="F13" s="25">
        <v>2</v>
      </c>
      <c r="G13" s="21" t="s">
        <v>35</v>
      </c>
      <c r="H13" s="26">
        <v>800</v>
      </c>
      <c r="I13" s="17" t="s">
        <v>36</v>
      </c>
    </row>
    <row r="14" ht="30" customHeight="1" spans="2:10">
      <c r="B14" s="21">
        <v>6</v>
      </c>
      <c r="C14" s="17" t="s">
        <v>37</v>
      </c>
      <c r="D14" s="17" t="s">
        <v>38</v>
      </c>
      <c r="E14" s="22">
        <v>6000</v>
      </c>
      <c r="F14" s="21">
        <v>1</v>
      </c>
      <c r="G14" s="17" t="s">
        <v>25</v>
      </c>
      <c r="H14" s="26">
        <v>2000</v>
      </c>
      <c r="I14" s="17" t="s">
        <v>36</v>
      </c>
      <c r="J14" s="42"/>
    </row>
    <row r="15" ht="30" customHeight="1" spans="2:9">
      <c r="B15" s="21">
        <v>7</v>
      </c>
      <c r="C15" s="17" t="s">
        <v>39</v>
      </c>
      <c r="D15" s="23" t="s">
        <v>24</v>
      </c>
      <c r="E15" s="21">
        <v>2500</v>
      </c>
      <c r="F15" s="21">
        <v>1</v>
      </c>
      <c r="G15" s="17" t="s">
        <v>25</v>
      </c>
      <c r="H15" s="27">
        <v>1000</v>
      </c>
      <c r="I15" s="17" t="s">
        <v>36</v>
      </c>
    </row>
    <row r="16" ht="30" customHeight="1" spans="2:9">
      <c r="B16" s="21">
        <v>8</v>
      </c>
      <c r="C16" s="17" t="s">
        <v>40</v>
      </c>
      <c r="D16" s="23" t="s">
        <v>24</v>
      </c>
      <c r="E16" s="21">
        <v>350</v>
      </c>
      <c r="F16" s="21">
        <v>4</v>
      </c>
      <c r="G16" s="17" t="s">
        <v>35</v>
      </c>
      <c r="H16" s="22">
        <v>0</v>
      </c>
      <c r="I16" s="17"/>
    </row>
    <row r="17" ht="30" customHeight="1" spans="2:9">
      <c r="B17" s="21">
        <v>9</v>
      </c>
      <c r="C17" s="17" t="s">
        <v>41</v>
      </c>
      <c r="D17" s="23" t="s">
        <v>24</v>
      </c>
      <c r="E17" s="21">
        <v>600</v>
      </c>
      <c r="F17" s="21">
        <v>2</v>
      </c>
      <c r="G17" s="17" t="s">
        <v>42</v>
      </c>
      <c r="H17" s="22">
        <v>0</v>
      </c>
      <c r="I17" s="17"/>
    </row>
    <row r="18" ht="30" customHeight="1" spans="2:9">
      <c r="B18" s="28" t="s">
        <v>16</v>
      </c>
      <c r="C18" s="29"/>
      <c r="D18" s="29"/>
      <c r="E18" s="29"/>
      <c r="F18" s="29"/>
      <c r="G18" s="30"/>
      <c r="H18" s="31">
        <f>SUM(H9:H17)</f>
        <v>3800</v>
      </c>
      <c r="I18" s="21"/>
    </row>
    <row r="19" ht="30" customHeight="1" spans="2:9">
      <c r="B19" s="20" t="s">
        <v>43</v>
      </c>
      <c r="C19" s="20"/>
      <c r="D19" s="20"/>
      <c r="E19" s="20"/>
      <c r="F19" s="20"/>
      <c r="G19" s="20"/>
      <c r="H19" s="20"/>
      <c r="I19" s="20"/>
    </row>
    <row r="20" ht="30" customHeight="1" spans="2:9">
      <c r="B20" s="21">
        <v>1</v>
      </c>
      <c r="C20" s="21" t="s">
        <v>44</v>
      </c>
      <c r="D20" s="17" t="s">
        <v>45</v>
      </c>
      <c r="E20" s="21">
        <v>220</v>
      </c>
      <c r="F20" s="17">
        <v>14</v>
      </c>
      <c r="G20" s="21" t="s">
        <v>20</v>
      </c>
      <c r="H20" s="26">
        <v>5520</v>
      </c>
      <c r="I20" s="43" t="s">
        <v>46</v>
      </c>
    </row>
    <row r="21" ht="30" customHeight="1" spans="2:9">
      <c r="B21" s="21">
        <v>2</v>
      </c>
      <c r="C21" s="22" t="s">
        <v>47</v>
      </c>
      <c r="D21" s="32" t="s">
        <v>48</v>
      </c>
      <c r="E21" s="22" t="s">
        <v>24</v>
      </c>
      <c r="F21" s="22">
        <v>2</v>
      </c>
      <c r="G21" s="22" t="s">
        <v>49</v>
      </c>
      <c r="H21" s="22">
        <v>0</v>
      </c>
      <c r="I21" s="17" t="s">
        <v>50</v>
      </c>
    </row>
    <row r="22" ht="30" customHeight="1" spans="2:9">
      <c r="B22" s="28" t="s">
        <v>16</v>
      </c>
      <c r="C22" s="29"/>
      <c r="D22" s="29"/>
      <c r="E22" s="29"/>
      <c r="F22" s="29"/>
      <c r="G22" s="30"/>
      <c r="H22" s="31">
        <f>SUM(H20:H21)</f>
        <v>5520</v>
      </c>
      <c r="I22" s="21"/>
    </row>
    <row r="23" ht="30" customHeight="1" spans="2:9">
      <c r="B23" s="20" t="s">
        <v>51</v>
      </c>
      <c r="C23" s="20"/>
      <c r="D23" s="20"/>
      <c r="E23" s="20"/>
      <c r="F23" s="20"/>
      <c r="G23" s="20"/>
      <c r="H23" s="20"/>
      <c r="I23" s="20"/>
    </row>
    <row r="24" ht="32" customHeight="1" spans="2:9">
      <c r="B24" s="22">
        <v>1</v>
      </c>
      <c r="C24" s="22" t="s">
        <v>52</v>
      </c>
      <c r="D24" s="22" t="s">
        <v>53</v>
      </c>
      <c r="E24" s="22">
        <v>20</v>
      </c>
      <c r="F24" s="22">
        <v>20</v>
      </c>
      <c r="G24" s="22" t="s">
        <v>54</v>
      </c>
      <c r="H24" s="22">
        <v>0</v>
      </c>
      <c r="I24" s="22"/>
    </row>
    <row r="25" ht="32" customHeight="1" spans="2:9">
      <c r="B25" s="22">
        <v>2</v>
      </c>
      <c r="C25" s="22" t="s">
        <v>55</v>
      </c>
      <c r="D25" s="22"/>
      <c r="E25" s="22">
        <v>300</v>
      </c>
      <c r="F25" s="22">
        <v>12</v>
      </c>
      <c r="G25" s="22" t="s">
        <v>31</v>
      </c>
      <c r="H25" s="27">
        <v>500</v>
      </c>
      <c r="I25" s="44" t="s">
        <v>56</v>
      </c>
    </row>
    <row r="26" ht="32" customHeight="1" spans="2:9">
      <c r="B26" s="22">
        <v>3</v>
      </c>
      <c r="C26" s="22" t="s">
        <v>57</v>
      </c>
      <c r="D26" s="22"/>
      <c r="E26" s="22">
        <v>20</v>
      </c>
      <c r="F26" s="22">
        <v>50</v>
      </c>
      <c r="G26" s="22" t="s">
        <v>58</v>
      </c>
      <c r="H26" s="22">
        <v>0</v>
      </c>
      <c r="I26" s="22"/>
    </row>
    <row r="27" ht="32" customHeight="1" spans="2:9">
      <c r="B27" s="22">
        <v>4</v>
      </c>
      <c r="C27" s="22" t="s">
        <v>59</v>
      </c>
      <c r="D27" s="22"/>
      <c r="E27" s="22">
        <v>25</v>
      </c>
      <c r="F27" s="22">
        <v>50</v>
      </c>
      <c r="G27" s="22" t="s">
        <v>58</v>
      </c>
      <c r="H27" s="22">
        <v>0</v>
      </c>
      <c r="I27" s="22"/>
    </row>
    <row r="28" ht="32" customHeight="1" spans="2:9">
      <c r="B28" s="22">
        <v>5</v>
      </c>
      <c r="C28" s="22" t="s">
        <v>60</v>
      </c>
      <c r="D28" s="22" t="s">
        <v>61</v>
      </c>
      <c r="E28" s="22" t="s">
        <v>24</v>
      </c>
      <c r="F28" s="22">
        <v>50</v>
      </c>
      <c r="G28" s="22" t="s">
        <v>62</v>
      </c>
      <c r="H28" s="22">
        <v>0</v>
      </c>
      <c r="I28" s="22"/>
    </row>
    <row r="29" ht="32" customHeight="1" spans="2:9">
      <c r="B29" s="22">
        <v>6</v>
      </c>
      <c r="C29" s="22" t="s">
        <v>63</v>
      </c>
      <c r="D29" s="22"/>
      <c r="E29" s="22">
        <v>40</v>
      </c>
      <c r="F29" s="22">
        <v>50</v>
      </c>
      <c r="G29" s="22" t="s">
        <v>58</v>
      </c>
      <c r="H29" s="22">
        <v>0</v>
      </c>
      <c r="I29" s="22"/>
    </row>
    <row r="30" ht="32" customHeight="1" spans="2:9">
      <c r="B30" s="22">
        <v>7</v>
      </c>
      <c r="C30" s="22" t="s">
        <v>64</v>
      </c>
      <c r="D30" s="22"/>
      <c r="E30" s="22">
        <v>20</v>
      </c>
      <c r="F30" s="22">
        <v>50</v>
      </c>
      <c r="G30" s="22" t="s">
        <v>58</v>
      </c>
      <c r="H30" s="22">
        <v>0</v>
      </c>
      <c r="I30" s="22" t="s">
        <v>65</v>
      </c>
    </row>
    <row r="31" ht="32" customHeight="1" spans="2:9">
      <c r="B31" s="22">
        <v>8</v>
      </c>
      <c r="C31" s="22" t="s">
        <v>66</v>
      </c>
      <c r="D31" s="22"/>
      <c r="E31" s="22">
        <v>20</v>
      </c>
      <c r="F31" s="22">
        <v>50</v>
      </c>
      <c r="G31" s="22" t="s">
        <v>58</v>
      </c>
      <c r="H31" s="27">
        <v>31</v>
      </c>
      <c r="I31" s="44" t="s">
        <v>67</v>
      </c>
    </row>
    <row r="32" ht="32" customHeight="1" spans="2:9">
      <c r="B32" s="22">
        <v>9</v>
      </c>
      <c r="C32" s="22" t="s">
        <v>68</v>
      </c>
      <c r="D32" s="22" t="s">
        <v>69</v>
      </c>
      <c r="E32" s="22" t="s">
        <v>24</v>
      </c>
      <c r="F32" s="22" t="s">
        <v>24</v>
      </c>
      <c r="G32" s="22" t="s">
        <v>62</v>
      </c>
      <c r="H32" s="22">
        <v>0</v>
      </c>
      <c r="I32" s="22" t="s">
        <v>65</v>
      </c>
    </row>
    <row r="33" ht="32" customHeight="1" spans="2:9">
      <c r="B33" s="22">
        <v>10</v>
      </c>
      <c r="C33" s="22" t="s">
        <v>70</v>
      </c>
      <c r="D33" s="22" t="s">
        <v>71</v>
      </c>
      <c r="E33" s="22" t="s">
        <v>24</v>
      </c>
      <c r="F33" s="22" t="s">
        <v>24</v>
      </c>
      <c r="G33" s="22" t="s">
        <v>72</v>
      </c>
      <c r="H33" s="22">
        <v>0</v>
      </c>
      <c r="I33" s="22" t="s">
        <v>65</v>
      </c>
    </row>
    <row r="34" ht="32" customHeight="1" spans="2:9">
      <c r="B34" s="22">
        <v>11</v>
      </c>
      <c r="C34" s="22" t="s">
        <v>73</v>
      </c>
      <c r="D34" s="22" t="s">
        <v>74</v>
      </c>
      <c r="E34" s="22">
        <v>50</v>
      </c>
      <c r="F34" s="22">
        <v>1</v>
      </c>
      <c r="G34" s="22" t="s">
        <v>49</v>
      </c>
      <c r="H34" s="22">
        <v>0</v>
      </c>
      <c r="I34" s="22" t="s">
        <v>75</v>
      </c>
    </row>
    <row r="35" ht="32" customHeight="1" spans="2:9">
      <c r="B35" s="22">
        <v>12</v>
      </c>
      <c r="C35" s="22" t="s">
        <v>76</v>
      </c>
      <c r="D35" s="22" t="s">
        <v>77</v>
      </c>
      <c r="E35" s="22">
        <v>3000</v>
      </c>
      <c r="F35" s="22">
        <v>1</v>
      </c>
      <c r="G35" s="22" t="s">
        <v>25</v>
      </c>
      <c r="H35" s="27">
        <f>E35*F35</f>
        <v>3000</v>
      </c>
      <c r="I35" s="45"/>
    </row>
    <row r="36" ht="32" customHeight="1" spans="2:9">
      <c r="B36" s="22">
        <v>13</v>
      </c>
      <c r="C36" s="22" t="s">
        <v>78</v>
      </c>
      <c r="D36" s="22" t="s">
        <v>79</v>
      </c>
      <c r="E36" s="22" t="s">
        <v>24</v>
      </c>
      <c r="F36" s="22" t="s">
        <v>24</v>
      </c>
      <c r="G36" s="22" t="s">
        <v>62</v>
      </c>
      <c r="H36" s="22">
        <v>0</v>
      </c>
      <c r="I36" s="22" t="s">
        <v>71</v>
      </c>
    </row>
    <row r="37" ht="32" customHeight="1" spans="2:9">
      <c r="B37" s="22">
        <v>14</v>
      </c>
      <c r="C37" s="22" t="s">
        <v>80</v>
      </c>
      <c r="D37" s="22"/>
      <c r="E37" s="22">
        <v>80</v>
      </c>
      <c r="F37" s="22">
        <v>5</v>
      </c>
      <c r="G37" s="22" t="s">
        <v>49</v>
      </c>
      <c r="H37" s="27">
        <v>40</v>
      </c>
      <c r="I37" s="44" t="s">
        <v>67</v>
      </c>
    </row>
    <row r="38" ht="32" customHeight="1" spans="2:9">
      <c r="B38" s="22">
        <v>15</v>
      </c>
      <c r="C38" s="22" t="s">
        <v>81</v>
      </c>
      <c r="D38" s="22"/>
      <c r="E38" s="22" t="s">
        <v>24</v>
      </c>
      <c r="F38" s="22" t="s">
        <v>24</v>
      </c>
      <c r="G38" s="22" t="s">
        <v>72</v>
      </c>
      <c r="H38" s="22">
        <v>0</v>
      </c>
      <c r="I38" s="22" t="s">
        <v>71</v>
      </c>
    </row>
    <row r="39" ht="32" customHeight="1" spans="2:9">
      <c r="B39" s="22">
        <v>16</v>
      </c>
      <c r="C39" s="22" t="s">
        <v>82</v>
      </c>
      <c r="D39" s="22" t="s">
        <v>83</v>
      </c>
      <c r="E39" s="22" t="s">
        <v>24</v>
      </c>
      <c r="F39" s="22" t="s">
        <v>24</v>
      </c>
      <c r="G39" s="22" t="s">
        <v>62</v>
      </c>
      <c r="H39" s="22">
        <v>0</v>
      </c>
      <c r="I39" s="22" t="s">
        <v>71</v>
      </c>
    </row>
    <row r="40" ht="32" customHeight="1" spans="2:9">
      <c r="B40" s="22">
        <v>17</v>
      </c>
      <c r="C40" s="22" t="s">
        <v>84</v>
      </c>
      <c r="D40" s="22"/>
      <c r="E40" s="22">
        <v>600</v>
      </c>
      <c r="F40" s="22">
        <v>2</v>
      </c>
      <c r="G40" s="22" t="s">
        <v>35</v>
      </c>
      <c r="H40" s="22">
        <v>0</v>
      </c>
      <c r="I40" s="22"/>
    </row>
    <row r="41" ht="32" customHeight="1" spans="2:9">
      <c r="B41" s="22">
        <v>18</v>
      </c>
      <c r="C41" s="22" t="s">
        <v>85</v>
      </c>
      <c r="D41" s="22"/>
      <c r="E41" s="22">
        <v>100</v>
      </c>
      <c r="F41" s="22">
        <v>4</v>
      </c>
      <c r="G41" s="22" t="s">
        <v>35</v>
      </c>
      <c r="H41" s="22">
        <v>0</v>
      </c>
      <c r="I41" s="22"/>
    </row>
    <row r="42" ht="30" customHeight="1" spans="2:9">
      <c r="B42" s="33" t="s">
        <v>16</v>
      </c>
      <c r="C42" s="34"/>
      <c r="D42" s="34"/>
      <c r="E42" s="34"/>
      <c r="F42" s="34"/>
      <c r="G42" s="35"/>
      <c r="H42" s="18">
        <f>SUM(H24:H41)</f>
        <v>3571</v>
      </c>
      <c r="I42" s="45"/>
    </row>
    <row r="43" ht="30" customHeight="1" spans="2:9">
      <c r="B43" s="20" t="s">
        <v>86</v>
      </c>
      <c r="C43" s="20"/>
      <c r="D43" s="20"/>
      <c r="E43" s="20"/>
      <c r="F43" s="20"/>
      <c r="G43" s="20"/>
      <c r="H43" s="20"/>
      <c r="I43" s="20"/>
    </row>
    <row r="44" ht="34" customHeight="1" spans="2:9">
      <c r="B44" s="22">
        <v>1</v>
      </c>
      <c r="C44" s="36" t="s">
        <v>87</v>
      </c>
      <c r="D44" s="22" t="s">
        <v>88</v>
      </c>
      <c r="E44" s="25">
        <v>600</v>
      </c>
      <c r="F44" s="22">
        <v>2</v>
      </c>
      <c r="G44" s="22" t="s">
        <v>89</v>
      </c>
      <c r="H44" s="22">
        <v>0</v>
      </c>
      <c r="I44" s="36" t="s">
        <v>90</v>
      </c>
    </row>
    <row r="45" ht="30" customHeight="1" spans="2:9">
      <c r="B45" s="33" t="s">
        <v>16</v>
      </c>
      <c r="C45" s="34"/>
      <c r="D45" s="34"/>
      <c r="E45" s="34"/>
      <c r="F45" s="34"/>
      <c r="G45" s="35"/>
      <c r="H45" s="18">
        <f>SUM(H44)</f>
        <v>0</v>
      </c>
      <c r="I45" s="45"/>
    </row>
    <row r="46" ht="30" customHeight="1" spans="2:9">
      <c r="B46" s="20" t="s">
        <v>91</v>
      </c>
      <c r="C46" s="20"/>
      <c r="D46" s="20"/>
      <c r="E46" s="20"/>
      <c r="F46" s="20"/>
      <c r="G46" s="20"/>
      <c r="H46" s="20"/>
      <c r="I46" s="20"/>
    </row>
    <row r="47" ht="30" customHeight="1" spans="2:9">
      <c r="B47" s="22">
        <v>1</v>
      </c>
      <c r="C47" s="17" t="s">
        <v>92</v>
      </c>
      <c r="D47" s="23" t="s">
        <v>93</v>
      </c>
      <c r="E47" s="21">
        <v>6400</v>
      </c>
      <c r="F47" s="21">
        <v>1</v>
      </c>
      <c r="G47" s="17" t="s">
        <v>31</v>
      </c>
      <c r="H47" s="21">
        <v>0</v>
      </c>
      <c r="I47" s="17" t="s">
        <v>94</v>
      </c>
    </row>
    <row r="48" ht="30" customHeight="1" spans="2:9">
      <c r="B48" s="33" t="s">
        <v>16</v>
      </c>
      <c r="C48" s="34"/>
      <c r="D48" s="34"/>
      <c r="E48" s="34"/>
      <c r="F48" s="34"/>
      <c r="G48" s="35"/>
      <c r="H48" s="18">
        <f>SUM(H47:H47)</f>
        <v>0</v>
      </c>
      <c r="I48" s="45"/>
    </row>
    <row r="49" ht="30" customHeight="1" spans="2:9">
      <c r="B49" s="28" t="s">
        <v>95</v>
      </c>
      <c r="C49" s="29"/>
      <c r="D49" s="29"/>
      <c r="E49" s="29"/>
      <c r="F49" s="29"/>
      <c r="G49" s="30"/>
      <c r="H49" s="31">
        <f>H7+H18+H22+H42+H45+H48</f>
        <v>12891</v>
      </c>
      <c r="I49" s="46"/>
    </row>
    <row r="50" ht="30" customHeight="1" spans="2:9">
      <c r="B50" s="28" t="s">
        <v>96</v>
      </c>
      <c r="C50" s="29"/>
      <c r="D50" s="29"/>
      <c r="E50" s="29"/>
      <c r="F50" s="29"/>
      <c r="G50" s="30"/>
      <c r="H50" s="31">
        <f>H49*0.1</f>
        <v>1289.1</v>
      </c>
      <c r="I50" s="46"/>
    </row>
    <row r="51" ht="30" customHeight="1" spans="2:9">
      <c r="B51" s="31" t="s">
        <v>97</v>
      </c>
      <c r="C51" s="31"/>
      <c r="D51" s="31"/>
      <c r="E51" s="31"/>
      <c r="F51" s="31"/>
      <c r="G51" s="31"/>
      <c r="H51" s="37">
        <f>(H49+H50)*0.06</f>
        <v>850.806</v>
      </c>
      <c r="I51" s="47"/>
    </row>
    <row r="52" ht="30" customHeight="1" spans="2:9">
      <c r="B52" s="31" t="s">
        <v>98</v>
      </c>
      <c r="C52" s="31"/>
      <c r="D52" s="31"/>
      <c r="E52" s="31"/>
      <c r="F52" s="31"/>
      <c r="G52" s="31"/>
      <c r="H52" s="37">
        <f>H49+H50+H51</f>
        <v>15030.906</v>
      </c>
      <c r="I52" s="47"/>
    </row>
  </sheetData>
  <mergeCells count="17">
    <mergeCell ref="B2:I2"/>
    <mergeCell ref="B4:I4"/>
    <mergeCell ref="B7:G7"/>
    <mergeCell ref="B8:I8"/>
    <mergeCell ref="B18:G18"/>
    <mergeCell ref="B19:I19"/>
    <mergeCell ref="B22:G22"/>
    <mergeCell ref="B23:I23"/>
    <mergeCell ref="B42:G42"/>
    <mergeCell ref="B43:I43"/>
    <mergeCell ref="B45:G45"/>
    <mergeCell ref="B46:I46"/>
    <mergeCell ref="B48:G48"/>
    <mergeCell ref="B49:G49"/>
    <mergeCell ref="B50:G50"/>
    <mergeCell ref="B51:G51"/>
    <mergeCell ref="B52:G5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北京柏悦酒店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张婕</dc:creator>
  <cp:lastModifiedBy>马可</cp:lastModifiedBy>
  <dcterms:created xsi:type="dcterms:W3CDTF">2020-04-07T23:36:00Z</dcterms:created>
  <dcterms:modified xsi:type="dcterms:W3CDTF">2022-09-22T08:33:24Z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EE0F6F78038C495885A1DCD1623EEA01</vt:lpwstr>
  </property>
</Properties>
</file>