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<sst xmlns="http://schemas.openxmlformats.org/spreadsheetml/2006/main" count="117" uniqueCount="93">
  <si>
    <t>【借款报销单】</t>
  </si>
  <si>
    <t>团号：HMJB-230722-XSY480</t>
  </si>
  <si>
    <t>会议日期：2023年7月22日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</si>
  <si>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</si>
  <si>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</si>
  <si>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</si>
  <si>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</si>
  <si>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</si>
  <si>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</si>
  <si>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</si>
  <si>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</si>
  <si>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</si>
  <si>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</si>
  <si>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</si>
  <si>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</si>
  <si>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</si>
  <si>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</si>
  <si>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</si>
  <si>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租车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</si>
  <si>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</si>
  <si>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</si>
  <si>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</si>
  <si>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</si>
  <si>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</si>
  <si>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</si>
  <si>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</si>
  <si>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</si>
  <si>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</si>
  <si>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</si>
  <si>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</si>
  <si>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</si>
  <si>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</si>
  <si>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</si>
  <si>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</si>
  <si>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</si>
  <si>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</si>
  <si>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</si>
  <si>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</si>
  <si>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</si>
  <si>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</si>
  <si>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</si>
  <si>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</si>
  <si>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</si>
  <si>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</si>
  <si>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</si>
  <si>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场租费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</si>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</sst>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39" workbookViewId="0">
      <selection activeCell="J62" sqref="J62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3775</v>
      </c>
      <c r="G8" s="65">
        <v>0</v>
      </c>
      <c r="H8" s="65">
        <f t="shared" ref="H8:H43" si="0">F8+G8</f>
        <v>3775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3320</v>
      </c>
      <c r="G9" s="65">
        <v>0</v>
      </c>
      <c r="H9" s="65">
        <f t="shared" si="0"/>
        <v>3320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7095</v>
      </c>
      <c r="G13" s="69">
        <f t="shared" ref="G13:H13" si="1">SUM(G8:G12)</f>
        <v>0</v>
      </c>
      <c r="H13" s="69">
        <f t="shared" si="1"/>
        <v>7095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4168</v>
      </c>
      <c r="G22" s="65">
        <v>0</v>
      </c>
      <c r="H22" s="65">
        <f t="shared" si="0"/>
        <v>4168</v>
      </c>
      <c r="I22" s="94"/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6424</v>
      </c>
      <c r="G23" s="65">
        <v>0</v>
      </c>
      <c r="H23" s="65">
        <f t="shared" si="0"/>
        <v>6424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10592</v>
      </c>
      <c r="G24" s="69">
        <f t="shared" ref="G24:H24" si="7">SUM(G22:G23)</f>
        <v>0</v>
      </c>
      <c r="H24" s="69">
        <f t="shared" si="7"/>
        <v>10592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1240</v>
      </c>
      <c r="G33" s="65">
        <v>0</v>
      </c>
      <c r="H33" s="65">
        <f t="shared" si="0"/>
        <v>1240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1240</v>
      </c>
      <c r="G37" s="69">
        <f t="shared" ref="G37:H37" si="14">SUM(G33:G36)</f>
        <v>0</v>
      </c>
      <c r="H37" s="69">
        <f t="shared" si="14"/>
        <v>1240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6380</v>
      </c>
      <c r="G45" s="65">
        <v>0</v>
      </c>
      <c r="H45" s="65">
        <f>F45+G45</f>
        <v>6380</v>
      </c>
      <c r="I45" s="98" t="s">
        <v>44</v>
      </c>
      <c r="J45" s="95"/>
    </row>
    <row r="46" customHeight="1" spans="1:10">
      <c r="A46" s="76"/>
      <c r="B46" s="63"/>
      <c r="C46" s="64"/>
      <c r="D46" s="62"/>
      <c r="E46" s="64"/>
      <c r="F46" s="65">
        <v>4000</v>
      </c>
      <c r="G46" s="65">
        <v>0</v>
      </c>
      <c r="H46" s="65">
        <f t="shared" ref="H46:H51" si="19">F46+G46</f>
        <v>4000</v>
      </c>
      <c r="I46" s="86" t="s">
        <v>45</v>
      </c>
      <c r="J46" s="96"/>
    </row>
    <row r="47" customHeight="1" spans="1:10">
      <c r="A47" s="76"/>
      <c r="B47" s="63"/>
      <c r="C47" s="64"/>
      <c r="D47" s="62"/>
      <c r="E47" s="64"/>
      <c r="F47" s="65">
        <v>1228</v>
      </c>
      <c r="G47" s="65">
        <v>0</v>
      </c>
      <c r="H47" s="65">
        <f t="shared" si="19"/>
        <v>1228</v>
      </c>
      <c r="I47" s="86" t="s">
        <v>44</v>
      </c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46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11608</v>
      </c>
      <c r="G52" s="69">
        <f t="shared" ref="G52:H52" si="21">SUM(G45:G51)</f>
        <v>0</v>
      </c>
      <c r="H52" s="69">
        <f t="shared" si="21"/>
        <v>11608</v>
      </c>
      <c r="I52" s="89"/>
      <c r="J52" s="97"/>
    </row>
    <row r="53" customHeight="1" spans="1:10">
      <c r="A53" s="66"/>
      <c r="B53" s="67" t="s">
        <v>47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30535</v>
      </c>
      <c r="G53" s="69">
        <f t="shared" si="22"/>
        <v>0</v>
      </c>
      <c r="H53" s="69">
        <f t="shared" si="22"/>
        <v>30535</v>
      </c>
      <c r="I53" s="89"/>
      <c r="J53" s="99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100" t="s">
        <v>52</v>
      </c>
    </row>
    <row r="58" customHeight="1" spans="1:9">
      <c r="A58" s="80">
        <f>E53</f>
        <v>0</v>
      </c>
      <c r="B58" s="81"/>
      <c r="C58" s="81">
        <f>H53</f>
        <v>30535</v>
      </c>
      <c r="D58" s="81"/>
      <c r="E58" s="81">
        <f>F53</f>
        <v>30535</v>
      </c>
      <c r="F58" s="81"/>
      <c r="G58" s="81">
        <f>G53</f>
        <v>0</v>
      </c>
      <c r="H58" s="81"/>
      <c r="I58" s="101">
        <f>A58-C58</f>
        <v>-30535</v>
      </c>
    </row>
    <row r="60" customHeight="1" spans="1:9">
      <c r="A60" s="82" t="s">
        <v>53</v>
      </c>
      <c r="B60" s="83"/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  <row r="62" customHeight="1" spans="10:10">
      <c r="J62" t="s">
        <v>57</v>
      </c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2">
        <v>43704</v>
      </c>
      <c r="G7" s="11"/>
      <c r="H7" s="10" t="s">
        <v>68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39"/>
      <c r="J8" s="16" t="s">
        <v>70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>
        <v>0</v>
      </c>
      <c r="H11" s="26"/>
      <c r="I11" s="41"/>
      <c r="J11" s="42"/>
      <c r="K11" s="43" t="s">
        <v>79</v>
      </c>
    </row>
    <row r="12" ht="23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1"/>
      <c r="J12" s="42"/>
      <c r="K12" s="43" t="s">
        <v>79</v>
      </c>
    </row>
    <row r="13" ht="20.1" customHeight="1" spans="2:11">
      <c r="B13" s="23">
        <v>3</v>
      </c>
      <c r="C13" s="24"/>
      <c r="D13" s="27"/>
      <c r="E13" s="23" t="s">
        <v>44</v>
      </c>
      <c r="F13" s="24"/>
      <c r="G13" s="26">
        <v>0</v>
      </c>
      <c r="H13" s="26"/>
      <c r="I13" s="41"/>
      <c r="J13" s="42"/>
      <c r="K13" s="43" t="s">
        <v>79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1"/>
      <c r="J14" s="42"/>
      <c r="K14" s="43" t="s">
        <v>82</v>
      </c>
    </row>
    <row r="15" ht="20.1" customHeight="1" spans="2:11">
      <c r="B15" s="23">
        <v>5</v>
      </c>
      <c r="C15" s="24"/>
      <c r="D15" s="25" t="s">
        <v>43</v>
      </c>
      <c r="E15" s="28" t="s">
        <v>83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54</v>
      </c>
      <c r="G23" s="17" t="s">
        <v>87</v>
      </c>
      <c r="H23" s="17"/>
      <c r="I23" s="17"/>
      <c r="J23" s="17" t="s">
        <v>56</v>
      </c>
      <c r="K23" s="17"/>
    </row>
    <row r="26" ht="17.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王凤雨</v>
      </c>
      <c r="G28" s="7"/>
      <c r="H28" s="6" t="s">
        <v>61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67</v>
      </c>
      <c r="E30" s="10"/>
      <c r="F30" s="12">
        <f>F7</f>
        <v>43704</v>
      </c>
      <c r="G30" s="11"/>
      <c r="H30" s="10" t="s">
        <v>68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47</v>
      </c>
      <c r="J33" s="26"/>
      <c r="K33" s="49" t="s">
        <v>76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86</v>
      </c>
      <c r="C38" s="17"/>
      <c r="D38" s="17"/>
      <c r="E38" s="17"/>
      <c r="F38" s="17" t="s">
        <v>54</v>
      </c>
      <c r="G38" s="17" t="s">
        <v>87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2023-08-10T06:29:23Z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