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<sst xmlns="http://schemas.openxmlformats.org/spreadsheetml/2006/main" count="87" uniqueCount="81">
  <si>
    <t>【借款报销单】</t>
  </si>
  <si>
    <t>团号：HMOA-230718-ZJT877</t>
  </si>
  <si>
    <t>会议日期：2023年7月19-23日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</si>
  <si>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</si>
  <si>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</si>
  <si>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</si>
  <si>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</si>
  <si>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</si>
  <si>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</si>
  <si>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</si>
  <si>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</si>
  <si>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</si>
  <si>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</si>
  <si>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</si>
  <si>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</si>
  <si>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</si>
  <si>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</si>
  <si>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</si>
  <si>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</si>
  <si>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</si>
  <si>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</si>
  <si>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</si>
  <si>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</si>
  <si>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</si>
  <si>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</si>
  <si>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商务套餐（3天6顿）</t>
  </si>
  <si>
    <t>需提供刷卡联、菜单（小票）</t>
  </si>
  <si>
    <t>活动餐费合计</t>
  </si>
  <si>
    <t>现地采买费用</t>
  </si>
  <si>
    <t>防暑用品</t>
  </si>
  <si>
    <t>尽量提供可用的原始发票，发票项目不可用的，且开票需要加收税点的可以不提供原始发票。网上交易均需提供交易截图。</t>
  </si>
  <si>
    <t>黄金（客户指定）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</si>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</sst>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M56" sqref="M56"/>
    </sheetView>
  </sheetViews>
  <sheetFormatPr defaultColWidth="9" defaultRowHeight="21" customHeight="1"/>
  <cols>
    <col min="1" max="1" width="9" style="49"/>
    <col min="2" max="2" width="16.75" customWidth="1"/>
    <col min="3" max="3" width="11.8888888888889" style="50"/>
    <col min="5" max="5" width="13.6666666666667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24000</v>
      </c>
      <c r="D22" s="59">
        <v>1</v>
      </c>
      <c r="E22" s="61">
        <f>C22*D22</f>
        <v>24000</v>
      </c>
      <c r="F22" s="61">
        <v>0</v>
      </c>
      <c r="G22" s="61">
        <v>0</v>
      </c>
      <c r="H22" s="61">
        <f t="shared" si="0"/>
        <v>0</v>
      </c>
      <c r="I22" s="82" t="s">
        <v>25</v>
      </c>
      <c r="J22" s="87" t="s">
        <v>26</v>
      </c>
    </row>
    <row r="23" customHeight="1" spans="1:10">
      <c r="A23" s="59"/>
      <c r="B23" s="60"/>
      <c r="C23" s="61"/>
      <c r="D23" s="59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27</v>
      </c>
      <c r="C24" s="65">
        <f>SUM(C22)</f>
        <v>24000</v>
      </c>
      <c r="D24" s="65">
        <f t="shared" ref="D24:E24" si="5">SUM(D22)</f>
        <v>1</v>
      </c>
      <c r="E24" s="65">
        <f t="shared" si="5"/>
        <v>24000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28</v>
      </c>
      <c r="C25" s="68">
        <v>2000</v>
      </c>
      <c r="D25" s="66">
        <v>1</v>
      </c>
      <c r="E25" s="68">
        <f>C25*D25</f>
        <v>2000</v>
      </c>
      <c r="F25" s="61">
        <v>0</v>
      </c>
      <c r="G25" s="61">
        <v>0</v>
      </c>
      <c r="H25" s="61">
        <f t="shared" si="0"/>
        <v>0</v>
      </c>
      <c r="I25" s="82" t="s">
        <v>29</v>
      </c>
      <c r="J25" s="83" t="s">
        <v>30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 t="s">
        <v>31</v>
      </c>
      <c r="J26" s="84"/>
    </row>
    <row r="27" s="48" customFormat="1" customHeight="1" spans="1:10">
      <c r="A27" s="63"/>
      <c r="B27" s="64" t="s">
        <v>32</v>
      </c>
      <c r="C27" s="65">
        <f>SUM(C25)</f>
        <v>2000</v>
      </c>
      <c r="D27" s="65">
        <f t="shared" ref="D27:E27" si="8">SUM(D25)</f>
        <v>1</v>
      </c>
      <c r="E27" s="65">
        <f t="shared" si="8"/>
        <v>2000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33</v>
      </c>
      <c r="C28" s="61">
        <v>0</v>
      </c>
      <c r="D28" s="59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34</v>
      </c>
    </row>
    <row r="29" customHeight="1" spans="1:10">
      <c r="A29" s="59"/>
      <c r="B29" s="60"/>
      <c r="C29" s="61"/>
      <c r="D29" s="59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59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59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35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36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37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38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39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40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41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42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43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>
        <v>10</v>
      </c>
      <c r="B45" s="60" t="s">
        <v>44</v>
      </c>
      <c r="C45" s="61">
        <v>15000</v>
      </c>
      <c r="D45" s="62">
        <v>1</v>
      </c>
      <c r="E45" s="61">
        <f>C45*D45</f>
        <v>15000</v>
      </c>
      <c r="F45" s="61">
        <v>0</v>
      </c>
      <c r="G45" s="61">
        <v>0</v>
      </c>
      <c r="H45" s="61">
        <f t="shared" si="0"/>
        <v>0</v>
      </c>
      <c r="I45" s="82" t="s">
        <v>45</v>
      </c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8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8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8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8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8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8"/>
        <v>0</v>
      </c>
      <c r="I51" s="82"/>
      <c r="J51" s="91"/>
    </row>
    <row r="52" s="48" customFormat="1" customHeight="1" spans="1:10">
      <c r="A52" s="63"/>
      <c r="B52" s="64" t="s">
        <v>46</v>
      </c>
      <c r="C52" s="65">
        <f>SUM(C45)</f>
        <v>15000</v>
      </c>
      <c r="D52" s="65">
        <f t="shared" ref="D52:E52" si="19">SUM(D45)</f>
        <v>1</v>
      </c>
      <c r="E52" s="65">
        <f t="shared" si="19"/>
        <v>15000</v>
      </c>
      <c r="F52" s="65">
        <f>SUM(F45:F51)</f>
        <v>0</v>
      </c>
      <c r="G52" s="65">
        <f t="shared" ref="G52:H52" si="20">SUM(G45:G51)</f>
        <v>0</v>
      </c>
      <c r="H52" s="65">
        <f t="shared" si="20"/>
        <v>0</v>
      </c>
      <c r="I52" s="85"/>
      <c r="J52" s="92"/>
    </row>
    <row r="53" customHeight="1" spans="1:10">
      <c r="A53" s="63"/>
      <c r="B53" s="64" t="s">
        <v>47</v>
      </c>
      <c r="C53" s="65">
        <f>SUM(C52,C44,C40,C37,C32,C27,C24,C21,C16,C13)</f>
        <v>41000</v>
      </c>
      <c r="D53" s="65">
        <f t="shared" ref="D53:H53" si="21">SUM(D52,D44,D40,D37,D32,D27,D24,D21,D16,D13)</f>
        <v>3</v>
      </c>
      <c r="E53" s="65">
        <f t="shared" si="21"/>
        <v>41000</v>
      </c>
      <c r="F53" s="65">
        <f t="shared" si="21"/>
        <v>0</v>
      </c>
      <c r="G53" s="65">
        <f t="shared" si="21"/>
        <v>0</v>
      </c>
      <c r="H53" s="65">
        <f t="shared" si="21"/>
        <v>0</v>
      </c>
      <c r="I53" s="85"/>
      <c r="J53" s="93"/>
    </row>
    <row r="57" customHeight="1" spans="1:9">
      <c r="A57" s="73" t="s">
        <v>48</v>
      </c>
      <c r="B57" s="74"/>
      <c r="C57" s="75" t="s">
        <v>49</v>
      </c>
      <c r="D57" s="75"/>
      <c r="E57" s="75" t="s">
        <v>50</v>
      </c>
      <c r="F57" s="75"/>
      <c r="G57" s="75" t="s">
        <v>51</v>
      </c>
      <c r="H57" s="75"/>
      <c r="I57" s="94" t="s">
        <v>52</v>
      </c>
    </row>
    <row r="58" customHeight="1" spans="1:9">
      <c r="A58" s="76">
        <f>E53</f>
        <v>41000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41000</v>
      </c>
    </row>
    <row r="60" customHeight="1" spans="1:9">
      <c r="A60" s="78" t="s">
        <v>53</v>
      </c>
      <c r="B60" s="79"/>
      <c r="C60" s="80" t="s">
        <v>54</v>
      </c>
      <c r="D60" s="78"/>
      <c r="E60" s="78" t="s">
        <v>55</v>
      </c>
      <c r="F60" s="78"/>
      <c r="G60" s="78" t="s">
        <v>56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N9" sqref="N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4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5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39"/>
      <c r="J11" s="40"/>
      <c r="K11" s="41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/>
      <c r="H12" s="26"/>
      <c r="I12" s="39"/>
      <c r="J12" s="40"/>
      <c r="K12" s="42"/>
    </row>
    <row r="13" ht="20.1" customHeight="1" spans="2:11">
      <c r="B13" s="23">
        <v>3</v>
      </c>
      <c r="C13" s="24"/>
      <c r="D13" s="27"/>
      <c r="E13" s="23" t="s">
        <v>75</v>
      </c>
      <c r="F13" s="24"/>
      <c r="G13" s="26"/>
      <c r="H13" s="26"/>
      <c r="I13" s="39"/>
      <c r="J13" s="40"/>
      <c r="K13" s="41"/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39"/>
      <c r="J14" s="40"/>
      <c r="K14" s="42"/>
    </row>
    <row r="15" ht="20.1" customHeight="1" spans="2:11">
      <c r="B15" s="23">
        <v>5</v>
      </c>
      <c r="C15" s="24"/>
      <c r="D15" s="25" t="s">
        <v>44</v>
      </c>
      <c r="E15" s="28"/>
      <c r="F15" s="28"/>
      <c r="G15" s="26"/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77</v>
      </c>
      <c r="H20" s="22"/>
      <c r="I20" s="22"/>
      <c r="J20" s="22"/>
      <c r="K20" s="22" t="s">
        <v>78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79</v>
      </c>
      <c r="C23" s="17"/>
      <c r="D23" s="17"/>
      <c r="E23" s="17"/>
      <c r="F23" s="17" t="s">
        <v>54</v>
      </c>
      <c r="G23" s="17" t="s">
        <v>80</v>
      </c>
      <c r="H23" s="17"/>
      <c r="I23" s="17"/>
      <c r="J23" s="17" t="s">
        <v>56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2023-07-17T01:36:26Z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8D6A8A55880C4805A3122567DA02BB51_13</vt:lpwstr>
  </property>
</Properties>
</file>