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<sst xmlns="http://schemas.openxmlformats.org/spreadsheetml/2006/main" count="93">
  <si>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</si>
  <si>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团号：KMJB-180919-ANS291</t>
  </si>
  <si>
    <t>会议日期：2018年9月19-20日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</si>
  <si>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</si>
  <si>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</si>
  <si>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</si>
  <si>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</si>
  <si>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</si>
  <si>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</si>
  <si>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</si>
  <si>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</si>
  <si>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</si>
  <si>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</si>
  <si>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</si>
  <si>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</si>
  <si>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</si>
  <si>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</si>
  <si>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</si>
  <si>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</si>
  <si>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</si>
  <si>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</si>
  <si>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</si>
  <si>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</si>
  <si>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</si>
  <si>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</si>
  <si>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可乐</t>
  </si>
  <si>
    <t>需提供刷卡联、菜单（小票）</t>
  </si>
  <si>
    <t>啤酒</t>
  </si>
  <si>
    <t>矿泉水</t>
  </si>
  <si>
    <t>红酒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</si>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</sst>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#,##0.00_ "/>
    <numFmt numFmtId="44" formatCode="_ &quot;￥&quot;* #,##0.00_ ;_ &quot;￥&quot;* \-#,##0.00_ ;_ &quot;￥&quot;* &quot;-&quot;??_ ;_ @_ "/>
    <numFmt numFmtId="178" formatCode="0.00_);[Red]\(0.00\)"/>
    <numFmt numFmtId="42" formatCode="_ &quot;￥&quot;* #,##0_ ;_ &quot;￥&quot;* \-#,##0_ ;_ &quot;￥&quot;* &quot;-&quot;_ ;_ @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4" fillId="23" borderId="19" applyNumberFormat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7" workbookViewId="0">
      <selection activeCell="K6" sqref="K6"/>
    </sheetView>
  </sheetViews>
  <sheetFormatPr defaultColWidth="9" defaultRowHeight="21" customHeight="1"/>
  <cols>
    <col min="1" max="1" width="9" style="52"/>
    <col min="2" max="2" width="16.6666666666667" customWidth="1"/>
    <col min="3" max="3" width="10.8333333333333" style="53" customWidth="1"/>
    <col min="5" max="5" width="12.8333333333333" customWidth="1"/>
    <col min="6" max="6" width="10.75" customWidth="1"/>
    <col min="8" max="8" width="11.625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ht="19" hidden="1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5"/>
      <c r="J10" s="87"/>
    </row>
    <row r="11" hidden="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5"/>
      <c r="J11" s="87"/>
    </row>
    <row r="12" hidden="1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>
        <v>0</v>
      </c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1"/>
    </row>
    <row r="19" hidden="1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5"/>
      <c r="J19" s="91"/>
    </row>
    <row r="20" hidden="1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10000</v>
      </c>
      <c r="D22" s="65">
        <v>1</v>
      </c>
      <c r="E22" s="64">
        <f>C22*D22</f>
        <v>10000</v>
      </c>
      <c r="F22" s="64">
        <v>1496</v>
      </c>
      <c r="G22" s="64">
        <v>0</v>
      </c>
      <c r="H22" s="64">
        <f>F22+G22</f>
        <v>1496</v>
      </c>
      <c r="I22" s="85" t="s">
        <v>25</v>
      </c>
      <c r="J22" s="90" t="s">
        <v>26</v>
      </c>
    </row>
    <row r="23" customHeight="1" spans="1:10">
      <c r="A23" s="62"/>
      <c r="B23" s="63"/>
      <c r="C23" s="64"/>
      <c r="D23" s="65"/>
      <c r="E23" s="64"/>
      <c r="F23" s="64">
        <v>1800</v>
      </c>
      <c r="G23" s="64">
        <v>0</v>
      </c>
      <c r="H23" s="64">
        <f>F23+G23</f>
        <v>1800</v>
      </c>
      <c r="I23" s="85" t="s">
        <v>27</v>
      </c>
      <c r="J23" s="93"/>
    </row>
    <row r="24" customHeight="1" spans="1:10">
      <c r="A24" s="62"/>
      <c r="B24" s="63"/>
      <c r="C24" s="64"/>
      <c r="D24" s="65"/>
      <c r="E24" s="64"/>
      <c r="F24" s="64">
        <v>260</v>
      </c>
      <c r="G24" s="64">
        <v>0</v>
      </c>
      <c r="H24" s="64">
        <f>F24+G24</f>
        <v>260</v>
      </c>
      <c r="I24" s="85" t="s">
        <v>28</v>
      </c>
      <c r="J24" s="93"/>
    </row>
    <row r="25" customHeight="1" spans="1:10">
      <c r="A25" s="62"/>
      <c r="B25" s="63"/>
      <c r="C25" s="64"/>
      <c r="D25" s="65"/>
      <c r="E25" s="64"/>
      <c r="F25" s="64">
        <v>3589.98</v>
      </c>
      <c r="G25" s="64">
        <v>0</v>
      </c>
      <c r="H25" s="64">
        <f>F25+G25</f>
        <v>3589.98</v>
      </c>
      <c r="I25" s="85" t="s">
        <v>29</v>
      </c>
      <c r="J25" s="91"/>
    </row>
    <row r="26" s="51" customFormat="1" customHeight="1" spans="1:10">
      <c r="A26" s="66"/>
      <c r="B26" s="67" t="s">
        <v>30</v>
      </c>
      <c r="C26" s="68">
        <f>SUM(C22)</f>
        <v>10000</v>
      </c>
      <c r="D26" s="68">
        <f t="shared" ref="D26:E26" si="4">SUM(D22)</f>
        <v>1</v>
      </c>
      <c r="E26" s="68">
        <f t="shared" si="4"/>
        <v>10000</v>
      </c>
      <c r="F26" s="68">
        <f>SUM(F22:F25)</f>
        <v>7145.98</v>
      </c>
      <c r="G26" s="68">
        <f>SUM(G22:G25)</f>
        <v>0</v>
      </c>
      <c r="H26" s="68">
        <f>SUM(H22:H25)</f>
        <v>7145.98</v>
      </c>
      <c r="I26" s="88"/>
      <c r="J26" s="92"/>
    </row>
    <row r="27" customHeight="1" spans="1:10">
      <c r="A27" s="69">
        <v>5</v>
      </c>
      <c r="B27" s="70" t="s">
        <v>31</v>
      </c>
      <c r="C27" s="71">
        <v>0</v>
      </c>
      <c r="D27" s="69"/>
      <c r="E27" s="71">
        <f t="shared" ref="E25:E47" si="5">C27*D27</f>
        <v>0</v>
      </c>
      <c r="F27" s="64">
        <v>0</v>
      </c>
      <c r="G27" s="64">
        <v>0</v>
      </c>
      <c r="H27" s="64">
        <f t="shared" ref="H25:H47" si="6">F27+G27</f>
        <v>0</v>
      </c>
      <c r="I27" s="85"/>
      <c r="J27" s="86" t="s">
        <v>32</v>
      </c>
    </row>
    <row r="28" customHeight="1" spans="1:10">
      <c r="A28" s="72"/>
      <c r="B28" s="73"/>
      <c r="C28" s="74"/>
      <c r="D28" s="72"/>
      <c r="E28" s="74"/>
      <c r="F28" s="64">
        <v>0</v>
      </c>
      <c r="G28" s="64">
        <v>0</v>
      </c>
      <c r="H28" s="64">
        <f t="shared" ref="H28" si="7">F28+G28</f>
        <v>0</v>
      </c>
      <c r="I28" s="85"/>
      <c r="J28" s="87"/>
    </row>
    <row r="29" s="51" customFormat="1" customHeight="1" spans="1:10">
      <c r="A29" s="66"/>
      <c r="B29" s="67" t="s">
        <v>33</v>
      </c>
      <c r="C29" s="68">
        <f>SUM(C27)</f>
        <v>0</v>
      </c>
      <c r="D29" s="68">
        <f t="shared" ref="D29:E29" si="8">SUM(D27)</f>
        <v>0</v>
      </c>
      <c r="E29" s="68">
        <f t="shared" si="8"/>
        <v>0</v>
      </c>
      <c r="F29" s="68">
        <f>SUM(F27:F28)</f>
        <v>0</v>
      </c>
      <c r="G29" s="68">
        <f>SUM(G27:G28)</f>
        <v>0</v>
      </c>
      <c r="H29" s="68">
        <f t="shared" ref="H29" si="9">SUM(H27:H28)</f>
        <v>0</v>
      </c>
      <c r="I29" s="88"/>
      <c r="J29" s="89"/>
    </row>
    <row r="30" customHeight="1" spans="1:10">
      <c r="A30" s="62">
        <v>6</v>
      </c>
      <c r="B30" s="63" t="s">
        <v>34</v>
      </c>
      <c r="C30" s="64">
        <v>0</v>
      </c>
      <c r="D30" s="65"/>
      <c r="E30" s="64">
        <f t="shared" si="5"/>
        <v>0</v>
      </c>
      <c r="F30" s="64">
        <v>0</v>
      </c>
      <c r="G30" s="64">
        <v>0</v>
      </c>
      <c r="H30" s="64">
        <f t="shared" si="6"/>
        <v>0</v>
      </c>
      <c r="I30" s="85"/>
      <c r="J30" s="86" t="s">
        <v>35</v>
      </c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6"/>
        <v>0</v>
      </c>
      <c r="I31" s="85"/>
      <c r="J31" s="91"/>
    </row>
    <row r="32" hidden="1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6"/>
        <v>0</v>
      </c>
      <c r="I32" s="85"/>
      <c r="J32" s="91"/>
    </row>
    <row r="33" hidden="1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 t="shared" si="6"/>
        <v>0</v>
      </c>
      <c r="I33" s="85"/>
      <c r="J33" s="91"/>
    </row>
    <row r="34" s="51" customFormat="1" customHeight="1" spans="1:10">
      <c r="A34" s="66"/>
      <c r="B34" s="67" t="s">
        <v>36</v>
      </c>
      <c r="C34" s="68">
        <f>SUM(C30)</f>
        <v>0</v>
      </c>
      <c r="D34" s="68">
        <f t="shared" ref="D34:E34" si="10">SUM(D30)</f>
        <v>0</v>
      </c>
      <c r="E34" s="68">
        <f t="shared" si="10"/>
        <v>0</v>
      </c>
      <c r="F34" s="68">
        <f>SUM(F30:F33)</f>
        <v>0</v>
      </c>
      <c r="G34" s="68">
        <f t="shared" ref="G34:H34" si="11">SUM(G30:G33)</f>
        <v>0</v>
      </c>
      <c r="H34" s="68">
        <f t="shared" si="11"/>
        <v>0</v>
      </c>
      <c r="I34" s="88"/>
      <c r="J34" s="92"/>
    </row>
    <row r="35" customHeight="1" spans="1:10">
      <c r="A35" s="62">
        <v>7</v>
      </c>
      <c r="B35" s="63" t="s">
        <v>37</v>
      </c>
      <c r="C35" s="64">
        <v>0</v>
      </c>
      <c r="D35" s="65"/>
      <c r="E35" s="64">
        <f t="shared" si="5"/>
        <v>0</v>
      </c>
      <c r="F35" s="64">
        <v>0</v>
      </c>
      <c r="G35" s="64">
        <v>0</v>
      </c>
      <c r="H35" s="64">
        <f t="shared" si="6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6"/>
        <v>0</v>
      </c>
      <c r="I36" s="85"/>
      <c r="J36" s="95"/>
    </row>
    <row r="37" hidden="1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6"/>
        <v>0</v>
      </c>
      <c r="I37" s="85"/>
      <c r="J37" s="95"/>
    </row>
    <row r="38" hidden="1" customHeight="1" spans="1:10">
      <c r="A38" s="62"/>
      <c r="B38" s="63"/>
      <c r="C38" s="64"/>
      <c r="D38" s="65"/>
      <c r="E38" s="64"/>
      <c r="F38" s="64">
        <v>0</v>
      </c>
      <c r="G38" s="64">
        <v>0</v>
      </c>
      <c r="H38" s="64">
        <f t="shared" si="6"/>
        <v>0</v>
      </c>
      <c r="I38" s="85"/>
      <c r="J38" s="95"/>
    </row>
    <row r="39" s="51" customFormat="1" customHeight="1" spans="1:10">
      <c r="A39" s="66"/>
      <c r="B39" s="67" t="s">
        <v>38</v>
      </c>
      <c r="C39" s="68">
        <f>SUM(C35)</f>
        <v>0</v>
      </c>
      <c r="D39" s="68">
        <f t="shared" ref="D39:E39" si="12">SUM(D35)</f>
        <v>0</v>
      </c>
      <c r="E39" s="68">
        <f t="shared" si="12"/>
        <v>0</v>
      </c>
      <c r="F39" s="68">
        <f>SUM(F35:F38)</f>
        <v>0</v>
      </c>
      <c r="G39" s="68">
        <f t="shared" ref="G39:H39" si="13">SUM(G35:G38)</f>
        <v>0</v>
      </c>
      <c r="H39" s="68">
        <f t="shared" si="13"/>
        <v>0</v>
      </c>
      <c r="I39" s="88"/>
      <c r="J39" s="96"/>
    </row>
    <row r="40" customHeight="1" spans="1:10">
      <c r="A40" s="62">
        <v>8</v>
      </c>
      <c r="B40" s="63" t="s">
        <v>39</v>
      </c>
      <c r="C40" s="64">
        <v>0</v>
      </c>
      <c r="D40" s="65"/>
      <c r="E40" s="64">
        <f t="shared" si="5"/>
        <v>0</v>
      </c>
      <c r="F40" s="64">
        <v>0</v>
      </c>
      <c r="G40" s="64">
        <v>0</v>
      </c>
      <c r="H40" s="64">
        <f t="shared" si="6"/>
        <v>0</v>
      </c>
      <c r="I40" s="85"/>
      <c r="J40" s="90" t="s">
        <v>40</v>
      </c>
    </row>
    <row r="41" customHeight="1" spans="1:10">
      <c r="A41" s="62"/>
      <c r="B41" s="63"/>
      <c r="C41" s="64"/>
      <c r="D41" s="65"/>
      <c r="E41" s="64"/>
      <c r="F41" s="64">
        <v>0</v>
      </c>
      <c r="G41" s="64">
        <v>0</v>
      </c>
      <c r="H41" s="64">
        <f t="shared" si="6"/>
        <v>0</v>
      </c>
      <c r="I41" s="85"/>
      <c r="J41" s="91"/>
    </row>
    <row r="42" s="51" customFormat="1" customHeight="1" spans="1:10">
      <c r="A42" s="66"/>
      <c r="B42" s="67" t="s">
        <v>41</v>
      </c>
      <c r="C42" s="68">
        <f>SUM(C40)</f>
        <v>0</v>
      </c>
      <c r="D42" s="68">
        <f t="shared" ref="D42:E42" si="14">SUM(D40)</f>
        <v>0</v>
      </c>
      <c r="E42" s="68">
        <f t="shared" si="14"/>
        <v>0</v>
      </c>
      <c r="F42" s="68">
        <f>SUM(F40:F41)</f>
        <v>0</v>
      </c>
      <c r="G42" s="68">
        <f t="shared" ref="G42:H42" si="15">SUM(G40:G41)</f>
        <v>0</v>
      </c>
      <c r="H42" s="68">
        <f t="shared" si="15"/>
        <v>0</v>
      </c>
      <c r="I42" s="88"/>
      <c r="J42" s="92"/>
    </row>
    <row r="43" customHeight="1" spans="1:10">
      <c r="A43" s="62">
        <v>9</v>
      </c>
      <c r="B43" s="63" t="s">
        <v>42</v>
      </c>
      <c r="C43" s="64">
        <v>0</v>
      </c>
      <c r="D43" s="65"/>
      <c r="E43" s="64">
        <f t="shared" si="5"/>
        <v>0</v>
      </c>
      <c r="F43" s="64">
        <v>0</v>
      </c>
      <c r="G43" s="64">
        <v>0</v>
      </c>
      <c r="H43" s="64">
        <f t="shared" si="6"/>
        <v>0</v>
      </c>
      <c r="I43" s="85"/>
      <c r="J43" s="86" t="s">
        <v>43</v>
      </c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6"/>
        <v>0</v>
      </c>
      <c r="I44" s="85"/>
      <c r="J44" s="87"/>
    </row>
    <row r="45" hidden="1" customHeight="1" spans="1:10">
      <c r="A45" s="62"/>
      <c r="B45" s="63"/>
      <c r="C45" s="64"/>
      <c r="D45" s="65"/>
      <c r="E45" s="64"/>
      <c r="F45" s="64">
        <v>0</v>
      </c>
      <c r="G45" s="64">
        <v>0</v>
      </c>
      <c r="H45" s="64">
        <f t="shared" si="6"/>
        <v>0</v>
      </c>
      <c r="I45" s="85"/>
      <c r="J45" s="87"/>
    </row>
    <row r="46" s="51" customFormat="1" customHeight="1" spans="1:10">
      <c r="A46" s="66"/>
      <c r="B46" s="67" t="s">
        <v>44</v>
      </c>
      <c r="C46" s="68">
        <f>SUM(C43)</f>
        <v>0</v>
      </c>
      <c r="D46" s="68">
        <f t="shared" ref="D46:E46" si="16">SUM(D43)</f>
        <v>0</v>
      </c>
      <c r="E46" s="68">
        <f t="shared" si="16"/>
        <v>0</v>
      </c>
      <c r="F46" s="68">
        <f>SUM(F43:F45)</f>
        <v>0</v>
      </c>
      <c r="G46" s="68">
        <f t="shared" ref="G46:H46" si="17">SUM(G43:G45)</f>
        <v>0</v>
      </c>
      <c r="H46" s="68">
        <f t="shared" si="17"/>
        <v>0</v>
      </c>
      <c r="I46" s="88"/>
      <c r="J46" s="89"/>
    </row>
    <row r="47" customHeight="1" spans="1:10">
      <c r="A47" s="69">
        <v>10</v>
      </c>
      <c r="B47" s="63" t="s">
        <v>45</v>
      </c>
      <c r="C47" s="64">
        <v>0</v>
      </c>
      <c r="D47" s="65"/>
      <c r="E47" s="64">
        <f t="shared" si="5"/>
        <v>0</v>
      </c>
      <c r="F47" s="64">
        <v>0</v>
      </c>
      <c r="G47" s="64">
        <v>0</v>
      </c>
      <c r="H47" s="64">
        <f t="shared" si="6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ref="H48:H53" si="18">F48+G48</f>
        <v>0</v>
      </c>
      <c r="I48" s="85"/>
      <c r="J48" s="95"/>
    </row>
    <row r="49" hidden="1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8"/>
        <v>0</v>
      </c>
      <c r="I49" s="85"/>
      <c r="J49" s="95"/>
    </row>
    <row r="50" hidden="1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85"/>
      <c r="J50" s="95"/>
    </row>
    <row r="51" hidden="1" customHeight="1" spans="1:10">
      <c r="A51" s="75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85"/>
      <c r="J51" s="95"/>
    </row>
    <row r="52" hidden="1" customHeight="1" spans="1:10">
      <c r="A52" s="75"/>
      <c r="B52" s="63"/>
      <c r="C52" s="64"/>
      <c r="D52" s="65"/>
      <c r="E52" s="64"/>
      <c r="F52" s="64">
        <v>0</v>
      </c>
      <c r="G52" s="64">
        <v>0</v>
      </c>
      <c r="H52" s="64">
        <f t="shared" si="18"/>
        <v>0</v>
      </c>
      <c r="I52" s="85"/>
      <c r="J52" s="95"/>
    </row>
    <row r="53" hidden="1" customHeight="1" spans="1:10">
      <c r="A53" s="72"/>
      <c r="B53" s="63"/>
      <c r="C53" s="64"/>
      <c r="D53" s="65"/>
      <c r="E53" s="64"/>
      <c r="F53" s="64">
        <v>0</v>
      </c>
      <c r="G53" s="64">
        <v>0</v>
      </c>
      <c r="H53" s="64">
        <f t="shared" si="18"/>
        <v>0</v>
      </c>
      <c r="I53" s="85"/>
      <c r="J53" s="95"/>
    </row>
    <row r="54" s="51" customFormat="1" customHeight="1" spans="1:10">
      <c r="A54" s="66"/>
      <c r="B54" s="67" t="s">
        <v>46</v>
      </c>
      <c r="C54" s="68">
        <f>SUM(C47)</f>
        <v>0</v>
      </c>
      <c r="D54" s="68">
        <f t="shared" ref="D54:E54" si="19">SUM(D47)</f>
        <v>0</v>
      </c>
      <c r="E54" s="68">
        <f t="shared" si="19"/>
        <v>0</v>
      </c>
      <c r="F54" s="68">
        <f>SUM(F47:F53)</f>
        <v>0</v>
      </c>
      <c r="G54" s="68">
        <f t="shared" ref="G54:H54" si="20">SUM(G47:G53)</f>
        <v>0</v>
      </c>
      <c r="H54" s="68">
        <f t="shared" si="20"/>
        <v>0</v>
      </c>
      <c r="I54" s="88"/>
      <c r="J54" s="96"/>
    </row>
    <row r="55" customHeight="1" spans="1:10">
      <c r="A55" s="66"/>
      <c r="B55" s="67" t="s">
        <v>47</v>
      </c>
      <c r="C55" s="68">
        <f>SUM(C54,C46,C42,C39,C34,C29,C26,C21,C16,C13)</f>
        <v>10000</v>
      </c>
      <c r="D55" s="68">
        <f t="shared" ref="D55:H55" si="21">SUM(D54,D46,D42,D39,D34,D29,D26,D21,D16,D13)</f>
        <v>1</v>
      </c>
      <c r="E55" s="68">
        <f t="shared" si="21"/>
        <v>10000</v>
      </c>
      <c r="F55" s="68">
        <f t="shared" si="21"/>
        <v>7145.98</v>
      </c>
      <c r="G55" s="68">
        <f t="shared" si="21"/>
        <v>0</v>
      </c>
      <c r="H55" s="68">
        <f t="shared" si="21"/>
        <v>7145.98</v>
      </c>
      <c r="I55" s="88"/>
      <c r="J55" s="97"/>
    </row>
    <row r="59" customHeight="1" spans="1:9">
      <c r="A59" s="76" t="s">
        <v>48</v>
      </c>
      <c r="B59" s="77"/>
      <c r="C59" s="78" t="s">
        <v>49</v>
      </c>
      <c r="D59" s="78"/>
      <c r="E59" s="78" t="s">
        <v>50</v>
      </c>
      <c r="F59" s="78"/>
      <c r="G59" s="78" t="s">
        <v>51</v>
      </c>
      <c r="H59" s="78"/>
      <c r="I59" s="98" t="s">
        <v>52</v>
      </c>
    </row>
    <row r="60" customHeight="1" spans="1:9">
      <c r="A60" s="79">
        <f>E55</f>
        <v>10000</v>
      </c>
      <c r="B60" s="80"/>
      <c r="C60" s="80">
        <f>H55</f>
        <v>7145.98</v>
      </c>
      <c r="D60" s="80"/>
      <c r="E60" s="80">
        <f>F55</f>
        <v>7145.98</v>
      </c>
      <c r="F60" s="80"/>
      <c r="G60" s="80">
        <f>G55</f>
        <v>0</v>
      </c>
      <c r="H60" s="80"/>
      <c r="I60" s="99">
        <f>A60-C60</f>
        <v>2854.02</v>
      </c>
    </row>
    <row r="62" customHeight="1" spans="1:9">
      <c r="A62" s="81" t="s">
        <v>53</v>
      </c>
      <c r="B62" s="82"/>
      <c r="C62" s="83" t="s">
        <v>54</v>
      </c>
      <c r="D62" s="81"/>
      <c r="E62" s="81" t="s">
        <v>55</v>
      </c>
      <c r="F62" s="81"/>
      <c r="G62" s="81" t="s">
        <v>56</v>
      </c>
      <c r="H62" s="81"/>
      <c r="I62" s="8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6"/>
    </row>
    <row r="6" ht="20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7"/>
    </row>
    <row r="7" ht="20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8"/>
      <c r="J7" s="11"/>
      <c r="K7" s="37"/>
    </row>
    <row r="8" ht="20" customHeight="1" spans="2:11">
      <c r="B8" s="12"/>
      <c r="C8" s="13"/>
      <c r="D8" s="14"/>
      <c r="E8" s="14"/>
      <c r="F8" s="15"/>
      <c r="G8" s="15"/>
      <c r="H8" s="14" t="s">
        <v>69</v>
      </c>
      <c r="I8" s="39"/>
      <c r="J8" s="15"/>
      <c r="K8" s="40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1"/>
      <c r="J11" s="42"/>
      <c r="K11" s="43" t="s">
        <v>78</v>
      </c>
    </row>
    <row r="12" ht="20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1"/>
      <c r="J12" s="42"/>
      <c r="K12" s="43" t="s">
        <v>80</v>
      </c>
    </row>
    <row r="13" ht="20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1"/>
      <c r="J13" s="42"/>
      <c r="K13" s="43" t="s">
        <v>78</v>
      </c>
    </row>
    <row r="14" ht="20" customHeight="1" spans="2:11">
      <c r="B14" s="22">
        <v>4</v>
      </c>
      <c r="C14" s="23"/>
      <c r="D14" s="26"/>
      <c r="E14" s="22" t="s">
        <v>82</v>
      </c>
      <c r="F14" s="23"/>
      <c r="G14" s="25">
        <v>0</v>
      </c>
      <c r="H14" s="25"/>
      <c r="I14" s="41"/>
      <c r="J14" s="42"/>
      <c r="K14" s="43" t="s">
        <v>83</v>
      </c>
    </row>
    <row r="15" ht="20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/>
      <c r="I15" s="41"/>
      <c r="J15" s="42"/>
      <c r="K15" s="43"/>
    </row>
    <row r="16" ht="20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" customHeight="1" spans="2:11">
      <c r="B20" s="21" t="s">
        <v>73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" customHeight="1" spans="2:11">
      <c r="B23" s="16" t="s">
        <v>86</v>
      </c>
      <c r="C23" s="16"/>
      <c r="D23" s="16"/>
      <c r="E23" s="16"/>
      <c r="F23" s="16" t="s">
        <v>54</v>
      </c>
      <c r="G23" s="16" t="s">
        <v>87</v>
      </c>
      <c r="H23" s="16"/>
      <c r="I23" s="16"/>
      <c r="J23" s="16" t="s">
        <v>56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58</v>
      </c>
      <c r="E28" s="6"/>
      <c r="F28" s="7" t="str">
        <f>F5</f>
        <v>马丽娜</v>
      </c>
      <c r="G28" s="7"/>
      <c r="H28" s="6" t="s">
        <v>60</v>
      </c>
      <c r="I28" s="5"/>
      <c r="J28" s="7" t="str">
        <f>J5</f>
        <v>业务助理</v>
      </c>
      <c r="K28" s="36"/>
    </row>
    <row r="29" ht="20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会将2部B组</v>
      </c>
      <c r="K29" s="37"/>
    </row>
    <row r="30" ht="20" customHeight="1" spans="2:11">
      <c r="B30" s="8"/>
      <c r="C30" s="9"/>
      <c r="D30" s="10" t="s">
        <v>66</v>
      </c>
      <c r="E30" s="10"/>
      <c r="F30" s="11" t="str">
        <f>F7</f>
        <v>9月22日-23日</v>
      </c>
      <c r="G30" s="11"/>
      <c r="H30" s="10" t="s">
        <v>68</v>
      </c>
      <c r="I30" s="38"/>
      <c r="J30" s="11">
        <f>J7</f>
        <v>0</v>
      </c>
      <c r="K30" s="37"/>
    </row>
    <row r="31" ht="20" customHeight="1" spans="2:11">
      <c r="B31" s="12"/>
      <c r="C31" s="13"/>
      <c r="D31" s="14"/>
      <c r="E31" s="14"/>
      <c r="F31" s="15"/>
      <c r="G31" s="15"/>
      <c r="H31" s="14" t="s">
        <v>69</v>
      </c>
      <c r="I31" s="39"/>
      <c r="J31" s="15">
        <f>J8</f>
        <v>0</v>
      </c>
      <c r="K31" s="40"/>
    </row>
    <row r="32" ht="20" customHeight="1"/>
    <row r="33" ht="20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47</v>
      </c>
      <c r="J33" s="25"/>
      <c r="K33" s="49" t="s">
        <v>75</v>
      </c>
    </row>
    <row r="34" ht="20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" customHeight="1" spans="2:11">
      <c r="B38" s="16" t="s">
        <v>86</v>
      </c>
      <c r="C38" s="16"/>
      <c r="D38" s="16"/>
      <c r="E38" s="16"/>
      <c r="F38" s="16" t="s">
        <v>54</v>
      </c>
      <c r="G38" s="16" t="s">
        <v>87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2018-10-09T09:00:38Z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