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/>
  </bookViews>
  <sheets>
    <sheet name="员工差旅明细" sheetId="2" r:id="rId1"/>
    <sheet name="员工报销明细" sheetId="3" r:id="rId2"/>
  </sheets>
  <definedNames>
    <definedName name="_xlnm.Print_Area" localSheetId="0">员工差旅明细!$A$1:$K$48</definedName>
  </definedNames>
  <calcPr calcId="144525" concurrentCalc="0"/>
</workbook>
</file>

<file path=xl/sharedStrings.xml><?xml version="1.0" encoding="utf-8"?>
<sst xmlns="http://schemas.openxmlformats.org/spreadsheetml/2006/main" count="111">
  <si>
    <t>【员工差旅报销单】</t>
  </si>
  <si>
    <t>姓名:</t>
  </si>
  <si>
    <t>张羽</t>
  </si>
  <si>
    <t>职位:</t>
  </si>
  <si>
    <t>人事助理</t>
  </si>
  <si>
    <t>发生地:</t>
  </si>
  <si>
    <t>上海、北京</t>
  </si>
  <si>
    <t>部门:</t>
  </si>
  <si>
    <t>上海事业部</t>
  </si>
  <si>
    <t>发生日期:</t>
  </si>
  <si>
    <t>11.23-12.2</t>
  </si>
  <si>
    <t>报销日期:</t>
  </si>
  <si>
    <t>团号:</t>
  </si>
  <si>
    <t>HMOA-181123-SXY600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</si>
  <si>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</si>
  <si>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</si>
  <si>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</si>
  <si>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</si>
  <si>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</si>
  <si>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</si>
  <si>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</si>
  <si>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</si>
  <si>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</si>
  <si>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张羽上海虹桥-北京南站 高铁票</t>
  </si>
  <si>
    <t>市内交通（打车）</t>
  </si>
  <si>
    <t>11.24酒店-公寓</t>
  </si>
  <si>
    <t>11.27酒店-公寓</t>
  </si>
  <si>
    <t>12.02丽都-喜来登</t>
  </si>
  <si>
    <t>12.02喜来登-希尔顿</t>
  </si>
  <si>
    <t xml:space="preserve"> 11.02打车 虹桥-家（张羽 姚艺婷）</t>
  </si>
  <si>
    <t>11.25-12.02打车</t>
  </si>
  <si>
    <t>餐费</t>
  </si>
  <si>
    <t>11.23-12.2餐费</t>
  </si>
  <si>
    <t>11.30 餐费（张羽、马洁）</t>
  </si>
  <si>
    <t>12.1 餐费（张羽、马洁）</t>
  </si>
  <si>
    <t>其他</t>
  </si>
  <si>
    <t>礼仪衣服清洗费10件</t>
  </si>
  <si>
    <t>11.15礼仪衣服清洗费10件</t>
  </si>
  <si>
    <t>顺丰快递文件</t>
  </si>
  <si>
    <t>12.2快递发票给通用</t>
  </si>
  <si>
    <t>闪送</t>
  </si>
  <si>
    <t>11.28闪送卡套 公司-希尔顿</t>
  </si>
  <si>
    <t>11.30闪送门票 酒店-凯迪拉克中心</t>
  </si>
  <si>
    <t>送物料 货拉拉</t>
  </si>
  <si>
    <t>11.27公司-丽都皇冠假日酒店 送物料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</si>
  <si>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</si>
  <si>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</si>
  <si>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</si>
  <si>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</si>
  <si>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</si>
  <si>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</si>
  <si>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</si>
  <si>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</si>
  <si>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</si>
  <si>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</si>
  <si>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</si>
  <si>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</si>
  <si>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北京</t>
  </si>
  <si>
    <t>11.24-11.25</t>
  </si>
  <si>
    <t>11.26-11.30</t>
  </si>
  <si>
    <t>12.1-12.2</t>
  </si>
  <si>
    <t>【借款报销单】</t>
  </si>
  <si>
    <t>团号：HMOA-180609-AWX612</t>
  </si>
  <si>
    <t>会议日期：2018.6.12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</si>
  <si>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</si>
  <si>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</si>
  <si>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</si>
  <si>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</si>
  <si>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</si>
  <si>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</si>
  <si>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</si>
  <si>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</si>
  <si>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</si>
  <si>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</si>
  <si>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</si>
  <si>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</si>
  <si>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</si>
  <si>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</si>
  <si>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</si>
  <si>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</si>
  <si>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</si>
  <si>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</si>
  <si>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</si>
  <si>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</si>
  <si>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</si>
  <si>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</si>
  <si>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</si>
  <si>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</si>
  <si>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</si>
  <si>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</si>
  <si>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</si>
  <si>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化妆师一天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</si>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</sst>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0.00_);[Red]\(0.00\)"/>
    <numFmt numFmtId="179" formatCode="#,##0.00;[Red]#,##0.00"/>
  </numFmts>
  <fonts count="31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indexed="8"/>
      <name val="宋体"/>
      <charset val="134"/>
    </font>
    <font>
      <sz val="11"/>
      <color theme="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FA7D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2" borderId="18" applyNumberFormat="0" applyAlignment="0" applyProtection="0">
      <alignment vertical="center"/>
    </xf>
    <xf numFmtId="0" fontId="30" fillId="22" borderId="22" applyNumberFormat="0" applyAlignment="0" applyProtection="0">
      <alignment vertical="center"/>
    </xf>
    <xf numFmtId="0" fontId="12" fillId="14" borderId="16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6" fontId="5" fillId="6" borderId="5" xfId="0" applyNumberFormat="1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5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/>
    </xf>
    <xf numFmtId="0" fontId="8" fillId="6" borderId="2" xfId="50" applyFont="1" applyFill="1" applyBorder="1" applyAlignment="1">
      <alignment vertical="center" wrapText="1"/>
    </xf>
    <xf numFmtId="0" fontId="10" fillId="6" borderId="2" xfId="50" applyFont="1" applyFill="1" applyBorder="1" applyAlignment="1">
      <alignment vertical="center" wrapText="1"/>
    </xf>
    <xf numFmtId="178" fontId="8" fillId="6" borderId="5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left" vertical="center"/>
    </xf>
    <xf numFmtId="179" fontId="9" fillId="0" borderId="5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  <xf numFmtId="178" fontId="8" fillId="6" borderId="5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8"/>
  <sheetViews>
    <sheetView tabSelected="1" zoomScale="110" zoomScaleNormal="110" topLeftCell="A28" workbookViewId="0">
      <selection activeCell="O51" sqref="O51"/>
    </sheetView>
  </sheetViews>
  <sheetFormatPr defaultColWidth="8.875" defaultRowHeight="13.8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0.8166666666667" customWidth="1"/>
    <col min="11" max="11" width="25.7333333333333" customWidth="1"/>
  </cols>
  <sheetData>
    <row r="1" spans="2:11">
      <c r="B1" s="50"/>
      <c r="C1" s="50"/>
      <c r="D1" s="50"/>
      <c r="E1" s="50"/>
      <c r="F1" s="50"/>
      <c r="G1" s="50"/>
      <c r="H1" s="50"/>
      <c r="I1" s="50"/>
      <c r="J1" s="50"/>
      <c r="K1" s="50"/>
    </row>
    <row r="3" ht="17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1"/>
      <c r="C4" s="51"/>
      <c r="D4" s="51"/>
      <c r="E4" s="51"/>
      <c r="F4" s="51"/>
      <c r="G4" s="51"/>
      <c r="H4" s="51"/>
      <c r="I4" s="51"/>
      <c r="J4" s="51"/>
      <c r="K4" s="86"/>
    </row>
    <row r="5" ht="20.1" customHeight="1" spans="2:11">
      <c r="B5" s="52"/>
      <c r="C5" s="53"/>
      <c r="D5" s="54" t="s">
        <v>1</v>
      </c>
      <c r="E5" s="54"/>
      <c r="F5" s="55" t="s">
        <v>2</v>
      </c>
      <c r="G5" s="55"/>
      <c r="H5" s="54" t="s">
        <v>3</v>
      </c>
      <c r="I5" s="53"/>
      <c r="J5" s="55" t="s">
        <v>4</v>
      </c>
      <c r="K5" s="87"/>
    </row>
    <row r="6" ht="20.1" customHeight="1" spans="2:11">
      <c r="B6" s="56"/>
      <c r="C6" s="57"/>
      <c r="D6" s="58" t="s">
        <v>5</v>
      </c>
      <c r="E6" s="58"/>
      <c r="F6" s="59" t="s">
        <v>6</v>
      </c>
      <c r="G6" s="59"/>
      <c r="H6" s="58" t="s">
        <v>7</v>
      </c>
      <c r="I6" s="57"/>
      <c r="J6" s="59" t="s">
        <v>8</v>
      </c>
      <c r="K6" s="88"/>
    </row>
    <row r="7" ht="20.1" customHeight="1" spans="2:11">
      <c r="B7" s="56"/>
      <c r="C7" s="57"/>
      <c r="D7" s="58" t="s">
        <v>9</v>
      </c>
      <c r="E7" s="58"/>
      <c r="F7" s="59" t="s">
        <v>10</v>
      </c>
      <c r="G7" s="59"/>
      <c r="H7" s="58" t="s">
        <v>11</v>
      </c>
      <c r="I7" s="89"/>
      <c r="J7" s="90">
        <v>43072</v>
      </c>
      <c r="K7" s="88"/>
    </row>
    <row r="8" ht="20.1" customHeight="1" spans="2:11">
      <c r="B8" s="60"/>
      <c r="C8" s="61"/>
      <c r="D8" s="62"/>
      <c r="E8" s="62"/>
      <c r="F8" s="63"/>
      <c r="G8" s="63"/>
      <c r="H8" s="62" t="s">
        <v>12</v>
      </c>
      <c r="I8" s="91"/>
      <c r="J8" s="92" t="s">
        <v>13</v>
      </c>
      <c r="K8" s="93"/>
    </row>
    <row r="9" ht="20.1" customHeight="1" spans="2:11">
      <c r="B9" s="64"/>
      <c r="C9" s="64"/>
      <c r="D9" s="64"/>
      <c r="E9" s="64"/>
      <c r="F9" s="64"/>
      <c r="G9" s="64"/>
      <c r="H9" s="64"/>
      <c r="I9" s="64"/>
      <c r="J9" s="64"/>
      <c r="K9" s="64"/>
    </row>
    <row r="10" ht="20.1" customHeight="1" spans="2:11">
      <c r="B10" s="65" t="s">
        <v>14</v>
      </c>
      <c r="C10" s="66"/>
      <c r="D10" s="67" t="s">
        <v>15</v>
      </c>
      <c r="E10" s="67" t="s">
        <v>16</v>
      </c>
      <c r="F10" s="68"/>
      <c r="G10" s="69" t="s">
        <v>17</v>
      </c>
      <c r="H10" s="68" t="s">
        <v>18</v>
      </c>
      <c r="I10" s="67" t="s">
        <v>19</v>
      </c>
      <c r="J10" s="68"/>
      <c r="K10" s="69" t="s">
        <v>20</v>
      </c>
    </row>
    <row r="11" ht="20.1" customHeight="1" spans="2:11">
      <c r="B11" s="70">
        <v>1</v>
      </c>
      <c r="C11" s="71"/>
      <c r="D11" s="72" t="s">
        <v>21</v>
      </c>
      <c r="E11" s="70" t="s">
        <v>22</v>
      </c>
      <c r="F11" s="71"/>
      <c r="G11" s="73">
        <v>553</v>
      </c>
      <c r="H11" s="73">
        <v>553</v>
      </c>
      <c r="I11" s="94">
        <v>0</v>
      </c>
      <c r="J11" s="95"/>
      <c r="K11" s="96" t="s">
        <v>23</v>
      </c>
    </row>
    <row r="12" spans="2:11">
      <c r="B12" s="70">
        <v>2</v>
      </c>
      <c r="C12" s="71"/>
      <c r="D12" s="74"/>
      <c r="E12" s="75" t="s">
        <v>24</v>
      </c>
      <c r="F12" s="75"/>
      <c r="G12" s="73">
        <v>30</v>
      </c>
      <c r="H12" s="73">
        <v>30</v>
      </c>
      <c r="I12" s="94">
        <v>0</v>
      </c>
      <c r="J12" s="95"/>
      <c r="K12" s="97" t="s">
        <v>25</v>
      </c>
    </row>
    <row r="13" spans="2:11">
      <c r="B13" s="70">
        <v>3</v>
      </c>
      <c r="C13" s="71"/>
      <c r="D13" s="74"/>
      <c r="E13" s="75" t="s">
        <v>24</v>
      </c>
      <c r="F13" s="75"/>
      <c r="G13" s="73">
        <v>38</v>
      </c>
      <c r="H13" s="73">
        <v>38</v>
      </c>
      <c r="I13" s="94">
        <v>0</v>
      </c>
      <c r="J13" s="95"/>
      <c r="K13" s="97" t="s">
        <v>26</v>
      </c>
    </row>
    <row r="14" spans="2:11">
      <c r="B14" s="70">
        <v>4</v>
      </c>
      <c r="C14" s="71"/>
      <c r="D14" s="74"/>
      <c r="E14" s="75" t="s">
        <v>24</v>
      </c>
      <c r="F14" s="75"/>
      <c r="G14" s="73">
        <v>50</v>
      </c>
      <c r="H14" s="73">
        <v>50</v>
      </c>
      <c r="I14" s="94">
        <v>0</v>
      </c>
      <c r="J14" s="95"/>
      <c r="K14" s="98" t="s">
        <v>27</v>
      </c>
    </row>
    <row r="15" spans="2:11">
      <c r="B15" s="70">
        <v>5</v>
      </c>
      <c r="C15" s="71"/>
      <c r="D15" s="74"/>
      <c r="E15" s="75" t="s">
        <v>24</v>
      </c>
      <c r="F15" s="75"/>
      <c r="G15" s="73">
        <v>52</v>
      </c>
      <c r="H15" s="73">
        <v>52</v>
      </c>
      <c r="I15" s="94">
        <v>0</v>
      </c>
      <c r="J15" s="95"/>
      <c r="K15" s="97" t="s">
        <v>28</v>
      </c>
    </row>
    <row r="16" spans="2:11">
      <c r="B16" s="70">
        <v>6</v>
      </c>
      <c r="C16" s="71"/>
      <c r="D16" s="74"/>
      <c r="E16" s="75" t="s">
        <v>24</v>
      </c>
      <c r="F16" s="75"/>
      <c r="G16" s="73">
        <v>240.04</v>
      </c>
      <c r="H16" s="73">
        <v>240.04</v>
      </c>
      <c r="I16" s="94">
        <v>0</v>
      </c>
      <c r="J16" s="95"/>
      <c r="K16" s="97" t="s">
        <v>29</v>
      </c>
    </row>
    <row r="17" spans="2:11">
      <c r="B17" s="70">
        <v>7</v>
      </c>
      <c r="C17" s="71"/>
      <c r="D17" s="74"/>
      <c r="E17" s="75" t="s">
        <v>24</v>
      </c>
      <c r="F17" s="75"/>
      <c r="G17" s="73">
        <v>318.72</v>
      </c>
      <c r="H17" s="73">
        <v>318.72</v>
      </c>
      <c r="I17" s="94">
        <v>0</v>
      </c>
      <c r="J17" s="95"/>
      <c r="K17" s="97" t="s">
        <v>30</v>
      </c>
    </row>
    <row r="18" spans="2:11">
      <c r="B18" s="70">
        <v>8</v>
      </c>
      <c r="C18" s="71"/>
      <c r="D18" s="74"/>
      <c r="E18" s="70" t="s">
        <v>31</v>
      </c>
      <c r="F18" s="71"/>
      <c r="G18" s="73">
        <v>641</v>
      </c>
      <c r="H18" s="73">
        <v>0</v>
      </c>
      <c r="I18" s="94">
        <v>641</v>
      </c>
      <c r="J18" s="95"/>
      <c r="K18" s="97" t="s">
        <v>32</v>
      </c>
    </row>
    <row r="19" spans="2:11">
      <c r="B19" s="70">
        <v>9</v>
      </c>
      <c r="C19" s="71"/>
      <c r="D19" s="76"/>
      <c r="E19" s="77" t="s">
        <v>31</v>
      </c>
      <c r="F19" s="78"/>
      <c r="G19" s="73">
        <v>47.7</v>
      </c>
      <c r="H19" s="73">
        <v>0</v>
      </c>
      <c r="I19" s="99">
        <v>47.7</v>
      </c>
      <c r="J19" s="100"/>
      <c r="K19" s="97" t="s">
        <v>33</v>
      </c>
    </row>
    <row r="20" spans="2:11">
      <c r="B20" s="70">
        <v>10</v>
      </c>
      <c r="C20" s="71"/>
      <c r="D20" s="76"/>
      <c r="E20" s="77" t="s">
        <v>31</v>
      </c>
      <c r="F20" s="78"/>
      <c r="G20" s="73">
        <v>42.5</v>
      </c>
      <c r="H20" s="73">
        <v>0</v>
      </c>
      <c r="I20" s="99">
        <v>42.5</v>
      </c>
      <c r="J20" s="100"/>
      <c r="K20" s="97" t="s">
        <v>34</v>
      </c>
    </row>
    <row r="21" spans="2:11">
      <c r="B21" s="70">
        <v>11</v>
      </c>
      <c r="C21" s="71"/>
      <c r="D21" s="76"/>
      <c r="E21" s="77" t="s">
        <v>31</v>
      </c>
      <c r="F21" s="78"/>
      <c r="G21" s="73">
        <v>72.5</v>
      </c>
      <c r="H21" s="73">
        <v>72.5</v>
      </c>
      <c r="I21" s="99">
        <v>0</v>
      </c>
      <c r="J21" s="100"/>
      <c r="K21" s="97" t="s">
        <v>34</v>
      </c>
    </row>
    <row r="22" spans="2:11">
      <c r="B22" s="70">
        <v>12</v>
      </c>
      <c r="C22" s="71"/>
      <c r="D22" s="72" t="s">
        <v>35</v>
      </c>
      <c r="E22" s="75" t="s">
        <v>36</v>
      </c>
      <c r="F22" s="75"/>
      <c r="G22" s="73">
        <v>312</v>
      </c>
      <c r="H22" s="73">
        <v>312</v>
      </c>
      <c r="I22" s="94">
        <v>0</v>
      </c>
      <c r="J22" s="95"/>
      <c r="K22" s="97" t="s">
        <v>37</v>
      </c>
    </row>
    <row r="23" ht="20.1" customHeight="1" spans="2:11">
      <c r="B23" s="70">
        <v>13</v>
      </c>
      <c r="C23" s="71"/>
      <c r="D23" s="74"/>
      <c r="E23" s="75" t="s">
        <v>38</v>
      </c>
      <c r="F23" s="75"/>
      <c r="G23" s="73">
        <f>H23+I23</f>
        <v>23</v>
      </c>
      <c r="H23" s="73">
        <v>0</v>
      </c>
      <c r="I23" s="94">
        <v>23</v>
      </c>
      <c r="J23" s="95"/>
      <c r="K23" s="96" t="s">
        <v>39</v>
      </c>
    </row>
    <row r="24" ht="20.1" customHeight="1" spans="2:11">
      <c r="B24" s="70">
        <v>14</v>
      </c>
      <c r="C24" s="71"/>
      <c r="D24" s="79"/>
      <c r="E24" s="75" t="s">
        <v>40</v>
      </c>
      <c r="F24" s="75"/>
      <c r="G24" s="73">
        <v>56</v>
      </c>
      <c r="H24" s="73">
        <v>0</v>
      </c>
      <c r="I24" s="99">
        <v>56</v>
      </c>
      <c r="J24" s="100"/>
      <c r="K24" s="101" t="s">
        <v>41</v>
      </c>
    </row>
    <row r="25" ht="20.1" customHeight="1" spans="2:11">
      <c r="B25" s="70">
        <v>15</v>
      </c>
      <c r="C25" s="71"/>
      <c r="D25" s="79"/>
      <c r="E25" s="75" t="s">
        <v>40</v>
      </c>
      <c r="F25" s="75"/>
      <c r="G25" s="73">
        <v>46</v>
      </c>
      <c r="H25" s="73">
        <v>0</v>
      </c>
      <c r="I25" s="99">
        <v>46</v>
      </c>
      <c r="J25" s="100"/>
      <c r="K25" s="101" t="s">
        <v>42</v>
      </c>
    </row>
    <row r="26" ht="20.1" customHeight="1" spans="2:11">
      <c r="B26" s="70">
        <v>16</v>
      </c>
      <c r="C26" s="71"/>
      <c r="D26" s="80"/>
      <c r="E26" s="75" t="s">
        <v>43</v>
      </c>
      <c r="F26" s="75"/>
      <c r="G26" s="73">
        <f>H26+I26</f>
        <v>64</v>
      </c>
      <c r="H26" s="73">
        <v>0</v>
      </c>
      <c r="I26" s="94">
        <v>64</v>
      </c>
      <c r="J26" s="95"/>
      <c r="K26" s="96" t="s">
        <v>44</v>
      </c>
    </row>
    <row r="27" ht="20.1" customHeight="1" spans="2:11">
      <c r="B27" s="67" t="s">
        <v>45</v>
      </c>
      <c r="C27" s="81"/>
      <c r="D27" s="81"/>
      <c r="E27" s="81"/>
      <c r="F27" s="68"/>
      <c r="G27" s="82">
        <f>SUM(G11:G26)</f>
        <v>2586.46</v>
      </c>
      <c r="H27" s="82">
        <f>SUM(H11:H26)</f>
        <v>1666.26</v>
      </c>
      <c r="I27" s="102">
        <f>SUM(I11:J26)</f>
        <v>920.2</v>
      </c>
      <c r="J27" s="103"/>
      <c r="K27" s="104"/>
    </row>
    <row r="28" ht="20.1" customHeight="1" spans="2:11">
      <c r="B28" s="64"/>
      <c r="C28" s="64"/>
      <c r="D28" s="64"/>
      <c r="E28" s="64"/>
      <c r="F28" s="64"/>
      <c r="G28" s="64"/>
      <c r="H28" s="64"/>
      <c r="I28" s="64"/>
      <c r="J28" s="105"/>
      <c r="K28" s="64"/>
    </row>
    <row r="29" ht="20.1" customHeight="1" spans="2:11">
      <c r="B29" s="69" t="s">
        <v>18</v>
      </c>
      <c r="C29" s="69"/>
      <c r="D29" s="69"/>
      <c r="E29" s="69"/>
      <c r="F29" s="69"/>
      <c r="G29" s="69" t="s">
        <v>46</v>
      </c>
      <c r="H29" s="69"/>
      <c r="I29" s="69"/>
      <c r="J29" s="69"/>
      <c r="K29" s="69" t="s">
        <v>47</v>
      </c>
    </row>
    <row r="30" ht="20.1" customHeight="1" spans="2:11">
      <c r="B30" s="83">
        <f>H27</f>
        <v>1666.26</v>
      </c>
      <c r="C30" s="83"/>
      <c r="D30" s="83"/>
      <c r="E30" s="83"/>
      <c r="F30" s="83"/>
      <c r="G30" s="83">
        <f>I27</f>
        <v>920.2</v>
      </c>
      <c r="H30" s="83"/>
      <c r="I30" s="83"/>
      <c r="J30" s="83"/>
      <c r="K30" s="106">
        <f>SUM(B30:J30)</f>
        <v>2586.46</v>
      </c>
    </row>
    <row r="31" ht="20.1" customHeight="1" spans="2:11"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ht="20.1" customHeight="1" spans="2:11">
      <c r="B32" s="64" t="s">
        <v>48</v>
      </c>
      <c r="C32" s="64"/>
      <c r="D32" s="64"/>
      <c r="E32" s="64"/>
      <c r="F32" s="64" t="s">
        <v>49</v>
      </c>
      <c r="G32" s="64" t="s">
        <v>50</v>
      </c>
      <c r="H32" s="64"/>
      <c r="I32" s="64"/>
      <c r="J32" s="64" t="s">
        <v>51</v>
      </c>
      <c r="K32" s="64"/>
    </row>
    <row r="35" ht="17.4" spans="1:11">
      <c r="A35" s="4" t="s">
        <v>52</v>
      </c>
      <c r="B35" s="4"/>
      <c r="C35" s="4"/>
      <c r="D35" s="4"/>
      <c r="E35" s="4"/>
      <c r="F35" s="4"/>
      <c r="G35" s="4"/>
      <c r="H35" s="4"/>
      <c r="I35" s="4"/>
      <c r="J35" s="4"/>
      <c r="K35" s="4"/>
    </row>
    <row r="37" ht="20.1" customHeight="1" spans="2:11">
      <c r="B37" s="52"/>
      <c r="C37" s="53"/>
      <c r="D37" s="54" t="s">
        <v>1</v>
      </c>
      <c r="E37" s="54"/>
      <c r="F37" s="55" t="str">
        <f>F5</f>
        <v>张羽</v>
      </c>
      <c r="G37" s="55"/>
      <c r="H37" s="54" t="s">
        <v>3</v>
      </c>
      <c r="I37" s="53"/>
      <c r="J37" s="55" t="str">
        <f>J5</f>
        <v>人事助理</v>
      </c>
      <c r="K37" s="87"/>
    </row>
    <row r="38" ht="20.1" customHeight="1" spans="2:11">
      <c r="B38" s="56"/>
      <c r="C38" s="57"/>
      <c r="D38" s="58" t="s">
        <v>5</v>
      </c>
      <c r="E38" s="58"/>
      <c r="F38" s="59" t="str">
        <f>F6</f>
        <v>上海、北京</v>
      </c>
      <c r="G38" s="59"/>
      <c r="H38" s="58" t="s">
        <v>7</v>
      </c>
      <c r="I38" s="57"/>
      <c r="J38" s="59" t="str">
        <f>J6</f>
        <v>上海事业部</v>
      </c>
      <c r="K38" s="88"/>
    </row>
    <row r="39" ht="20.1" customHeight="1" spans="2:11">
      <c r="B39" s="56"/>
      <c r="C39" s="57"/>
      <c r="D39" s="58" t="s">
        <v>9</v>
      </c>
      <c r="E39" s="58"/>
      <c r="F39" s="59" t="str">
        <f>F7</f>
        <v>11.23-12.2</v>
      </c>
      <c r="G39" s="59"/>
      <c r="H39" s="58" t="s">
        <v>11</v>
      </c>
      <c r="I39" s="89"/>
      <c r="J39" s="90">
        <f>J7</f>
        <v>43072</v>
      </c>
      <c r="K39" s="88"/>
    </row>
    <row r="40" ht="20.1" customHeight="1" spans="2:11">
      <c r="B40" s="60"/>
      <c r="C40" s="61"/>
      <c r="D40" s="62"/>
      <c r="E40" s="62"/>
      <c r="F40" s="63"/>
      <c r="G40" s="63"/>
      <c r="H40" s="62" t="s">
        <v>12</v>
      </c>
      <c r="I40" s="91"/>
      <c r="J40" s="63" t="str">
        <f>J8</f>
        <v>HMOA-181123-SXY600</v>
      </c>
      <c r="K40" s="93"/>
    </row>
    <row r="41" ht="20.1" customHeight="1"/>
    <row r="42" ht="20.1" customHeight="1" spans="2:11">
      <c r="B42" s="75"/>
      <c r="C42" s="75"/>
      <c r="D42" s="84" t="s">
        <v>53</v>
      </c>
      <c r="E42" s="75" t="s">
        <v>54</v>
      </c>
      <c r="F42" s="75"/>
      <c r="G42" s="73" t="s">
        <v>55</v>
      </c>
      <c r="H42" s="73" t="s">
        <v>56</v>
      </c>
      <c r="I42" s="73" t="s">
        <v>45</v>
      </c>
      <c r="J42" s="73"/>
      <c r="K42" s="107" t="s">
        <v>20</v>
      </c>
    </row>
    <row r="43" ht="20.1" customHeight="1" spans="2:11">
      <c r="B43" s="77">
        <v>1</v>
      </c>
      <c r="C43" s="78"/>
      <c r="D43" s="84"/>
      <c r="E43" s="77">
        <v>11.23</v>
      </c>
      <c r="F43" s="78"/>
      <c r="G43" s="73">
        <v>100</v>
      </c>
      <c r="H43" s="73">
        <v>1</v>
      </c>
      <c r="I43" s="108"/>
      <c r="J43" s="109">
        <v>100</v>
      </c>
      <c r="K43" s="107">
        <v>11.23</v>
      </c>
    </row>
    <row r="44" spans="2:11">
      <c r="B44" s="75">
        <v>2</v>
      </c>
      <c r="C44" s="75"/>
      <c r="D44" s="84" t="s">
        <v>57</v>
      </c>
      <c r="E44" s="75" t="s">
        <v>58</v>
      </c>
      <c r="F44" s="75"/>
      <c r="G44" s="73">
        <v>200</v>
      </c>
      <c r="H44" s="73">
        <v>2</v>
      </c>
      <c r="I44" s="94">
        <f>G44*H44</f>
        <v>400</v>
      </c>
      <c r="J44" s="95"/>
      <c r="K44" s="107" t="str">
        <f>E44</f>
        <v>11.24-11.25</v>
      </c>
    </row>
    <row r="45" ht="20.1" customHeight="1" spans="2:11">
      <c r="B45" s="77">
        <v>3</v>
      </c>
      <c r="C45" s="78"/>
      <c r="D45" s="84" t="s">
        <v>57</v>
      </c>
      <c r="E45" s="75" t="s">
        <v>59</v>
      </c>
      <c r="F45" s="75"/>
      <c r="G45" s="73">
        <v>100</v>
      </c>
      <c r="H45" s="73">
        <v>5</v>
      </c>
      <c r="I45" s="94">
        <f>G45*H45</f>
        <v>500</v>
      </c>
      <c r="J45" s="95"/>
      <c r="K45" s="107" t="str">
        <f>E45</f>
        <v>11.26-11.30</v>
      </c>
    </row>
    <row r="46" ht="20.1" customHeight="1" spans="2:11">
      <c r="B46" s="75">
        <v>4</v>
      </c>
      <c r="C46" s="75"/>
      <c r="D46" s="85" t="s">
        <v>57</v>
      </c>
      <c r="E46" s="75" t="s">
        <v>60</v>
      </c>
      <c r="F46" s="75"/>
      <c r="G46" s="73">
        <v>200</v>
      </c>
      <c r="H46" s="73">
        <v>2</v>
      </c>
      <c r="I46" s="94">
        <v>400</v>
      </c>
      <c r="J46" s="95"/>
      <c r="K46" s="107" t="s">
        <v>60</v>
      </c>
    </row>
    <row r="47" ht="20.1" customHeight="1" spans="2:11">
      <c r="B47" s="67" t="s">
        <v>45</v>
      </c>
      <c r="C47" s="81"/>
      <c r="D47" s="81"/>
      <c r="E47" s="81"/>
      <c r="F47" s="68"/>
      <c r="G47" s="82"/>
      <c r="H47" s="82"/>
      <c r="I47" s="102">
        <f>SUM(I43:J46)</f>
        <v>1400</v>
      </c>
      <c r="J47" s="103"/>
      <c r="K47" s="104"/>
    </row>
    <row r="48" ht="20.1" customHeight="1" spans="2:11">
      <c r="B48" s="64" t="s">
        <v>48</v>
      </c>
      <c r="C48" s="64"/>
      <c r="D48" s="64"/>
      <c r="E48" s="64"/>
      <c r="F48" s="64" t="s">
        <v>49</v>
      </c>
      <c r="G48" s="64" t="s">
        <v>50</v>
      </c>
      <c r="H48" s="64"/>
      <c r="I48" s="64"/>
      <c r="J48" s="64" t="s">
        <v>51</v>
      </c>
      <c r="K48" s="64"/>
    </row>
  </sheetData>
  <mergeCells count="9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A35:K35"/>
    <mergeCell ref="F37:G37"/>
    <mergeCell ref="J37:K37"/>
    <mergeCell ref="F38:G38"/>
    <mergeCell ref="J38:K38"/>
    <mergeCell ref="F39:G39"/>
    <mergeCell ref="J39:K39"/>
    <mergeCell ref="J40:K40"/>
    <mergeCell ref="B42:C42"/>
    <mergeCell ref="E42:F42"/>
    <mergeCell ref="I42:J42"/>
    <mergeCell ref="B43:C43"/>
    <mergeCell ref="E43:F43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F47"/>
    <mergeCell ref="I47:J47"/>
    <mergeCell ref="D11:D18"/>
    <mergeCell ref="D22:D26"/>
  </mergeCells>
  <pageMargins left="0.699305555555556" right="0.699305555555556" top="0.75" bottom="0.75" header="0.3" footer="0.3"/>
  <pageSetup paperSize="9" scale="83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opLeftCell="A61" workbookViewId="0">
      <selection activeCell="G69" sqref="G69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customHeight="1" spans="3:12">
      <c r="C2" s="4" t="s">
        <v>61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62</v>
      </c>
      <c r="I4" s="5"/>
      <c r="J4" s="5" t="s">
        <v>63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64</v>
      </c>
      <c r="C6" s="9" t="s">
        <v>65</v>
      </c>
      <c r="D6" s="9"/>
      <c r="E6" s="9"/>
      <c r="F6" s="10" t="s">
        <v>66</v>
      </c>
      <c r="G6" s="10"/>
      <c r="H6" s="10"/>
      <c r="I6" s="10"/>
      <c r="J6" s="8" t="s">
        <v>67</v>
      </c>
    </row>
    <row r="7" customHeight="1" spans="1:10">
      <c r="A7" s="7"/>
      <c r="B7" s="8"/>
      <c r="C7" s="11" t="s">
        <v>68</v>
      </c>
      <c r="D7" s="12" t="s">
        <v>69</v>
      </c>
      <c r="E7" s="9" t="s">
        <v>70</v>
      </c>
      <c r="F7" s="10" t="s">
        <v>71</v>
      </c>
      <c r="G7" s="10" t="s">
        <v>72</v>
      </c>
      <c r="H7" s="10" t="s">
        <v>73</v>
      </c>
      <c r="I7" s="10" t="s">
        <v>74</v>
      </c>
      <c r="J7" s="8"/>
    </row>
    <row r="8" customHeight="1" spans="1:10">
      <c r="A8" s="13">
        <v>1</v>
      </c>
      <c r="B8" s="14" t="s">
        <v>75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6"/>
      <c r="J8" s="37" t="s">
        <v>76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77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1">
        <v>2</v>
      </c>
      <c r="B14" s="22" t="s">
        <v>78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79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80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81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82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83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84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85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86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1">
        <v>5</v>
      </c>
      <c r="B25" s="22" t="s">
        <v>87</v>
      </c>
      <c r="C25" s="15">
        <v>0</v>
      </c>
      <c r="D25" s="13">
        <v>0</v>
      </c>
      <c r="E25" s="16"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88</v>
      </c>
    </row>
    <row r="26" customHeight="1" spans="1:10">
      <c r="A26" s="24"/>
      <c r="B26" s="25"/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ref="H26" si="7">F26+G26</f>
        <v>0</v>
      </c>
      <c r="I26" s="36"/>
      <c r="J26" s="38"/>
    </row>
    <row r="27" s="1" customFormat="1" customHeight="1" spans="1:10">
      <c r="A27" s="17"/>
      <c r="B27" s="18" t="s">
        <v>89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39"/>
      <c r="J27" s="40"/>
    </row>
    <row r="28" customHeight="1" spans="1:10">
      <c r="A28" s="13">
        <v>6</v>
      </c>
      <c r="B28" s="14" t="s">
        <v>90</v>
      </c>
      <c r="C28" s="15">
        <v>0</v>
      </c>
      <c r="D28" s="13">
        <v>0</v>
      </c>
      <c r="E28" s="16">
        <f t="shared" si="2"/>
        <v>0</v>
      </c>
      <c r="F28" s="15">
        <v>0</v>
      </c>
      <c r="G28" s="15">
        <v>0</v>
      </c>
      <c r="H28" s="15">
        <v>0</v>
      </c>
      <c r="I28" s="36" t="s">
        <v>91</v>
      </c>
      <c r="J28" s="37" t="s">
        <v>92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93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5">
        <v>0</v>
      </c>
      <c r="G32" s="19">
        <f t="shared" ref="G32:H32" si="10">SUM(G28:G31)</f>
        <v>0</v>
      </c>
      <c r="H32" s="15">
        <v>0</v>
      </c>
      <c r="I32" s="39"/>
      <c r="J32" s="43"/>
    </row>
    <row r="33" customHeight="1" spans="1:10">
      <c r="A33" s="13">
        <v>7</v>
      </c>
      <c r="B33" s="14" t="s">
        <v>94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95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39"/>
      <c r="J37" s="46"/>
    </row>
    <row r="38" customHeight="1" spans="1:10">
      <c r="A38" s="13">
        <v>8</v>
      </c>
      <c r="B38" s="14" t="s">
        <v>96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97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98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39"/>
      <c r="J40" s="43"/>
    </row>
    <row r="41" customHeight="1" spans="1:10">
      <c r="A41" s="13">
        <v>9</v>
      </c>
      <c r="B41" s="14" t="s">
        <v>99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100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101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39"/>
      <c r="J44" s="40"/>
    </row>
    <row r="45" customHeight="1" spans="1:10">
      <c r="A45" s="24">
        <v>10</v>
      </c>
      <c r="B45" s="14" t="s">
        <v>102</v>
      </c>
      <c r="C45" s="15">
        <v>0</v>
      </c>
      <c r="D45" s="13">
        <v>0</v>
      </c>
      <c r="E45" s="16">
        <v>0</v>
      </c>
      <c r="F45" s="15">
        <v>0</v>
      </c>
      <c r="G45" s="15">
        <v>0</v>
      </c>
      <c r="H45" s="16">
        <v>0</v>
      </c>
      <c r="I45" s="36"/>
      <c r="J45" s="45"/>
    </row>
    <row r="46" s="1" customFormat="1" customHeight="1" spans="1:10">
      <c r="A46" s="17"/>
      <c r="B46" s="18" t="s">
        <v>103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0</v>
      </c>
      <c r="G46" s="19">
        <f>SUM(G45:G45)</f>
        <v>0</v>
      </c>
      <c r="H46" s="19">
        <f>H45</f>
        <v>0</v>
      </c>
      <c r="I46" s="39"/>
      <c r="J46" s="46"/>
    </row>
    <row r="47" customHeight="1" spans="1:10">
      <c r="A47" s="17"/>
      <c r="B47" s="18" t="s">
        <v>45</v>
      </c>
      <c r="C47" s="19">
        <f>SUM(C46,C44,C40,C37,C32,C27,C24,C21,C16,C13)</f>
        <v>0</v>
      </c>
      <c r="D47" s="20">
        <f>SUM(D46,D44,D40,D37,D32,D27,D24,D21,D16,D13)</f>
        <v>0</v>
      </c>
      <c r="E47" s="20">
        <f>SUM(E46,E44,E40,E37,E32,E27,E24,E21,E16,E13)</f>
        <v>0</v>
      </c>
      <c r="F47" s="19">
        <f>SUM(F46,F44,F40,F37,F32,F27,F24,F21,F16,F13)</f>
        <v>0</v>
      </c>
      <c r="G47" s="19">
        <f>SUM(G46,G44,G40,G37,G32,G27,G24,G21,G16,G13)</f>
        <v>0</v>
      </c>
      <c r="H47" s="15">
        <v>0</v>
      </c>
      <c r="I47" s="39"/>
      <c r="J47" s="47"/>
    </row>
    <row r="51" customHeight="1" spans="1:9">
      <c r="A51" s="27" t="s">
        <v>104</v>
      </c>
      <c r="B51" s="28"/>
      <c r="C51" s="29" t="s">
        <v>105</v>
      </c>
      <c r="D51" s="29"/>
      <c r="E51" s="29" t="s">
        <v>106</v>
      </c>
      <c r="F51" s="29"/>
      <c r="G51" s="29" t="s">
        <v>107</v>
      </c>
      <c r="H51" s="29"/>
      <c r="I51" s="48" t="s">
        <v>108</v>
      </c>
    </row>
    <row r="52" customHeight="1" spans="1:9">
      <c r="A52" s="30">
        <f>E47</f>
        <v>0</v>
      </c>
      <c r="B52" s="31"/>
      <c r="C52" s="31">
        <f>H47</f>
        <v>0</v>
      </c>
      <c r="D52" s="31"/>
      <c r="E52" s="31">
        <f>F47</f>
        <v>0</v>
      </c>
      <c r="F52" s="31"/>
      <c r="G52" s="31">
        <f>G47</f>
        <v>0</v>
      </c>
      <c r="H52" s="31"/>
      <c r="I52" s="49">
        <f>A52-C52</f>
        <v>0</v>
      </c>
    </row>
    <row r="54" customHeight="1" spans="1:9">
      <c r="A54" s="32" t="s">
        <v>109</v>
      </c>
      <c r="B54" s="33"/>
      <c r="C54" s="34" t="s">
        <v>49</v>
      </c>
      <c r="D54" s="32"/>
      <c r="E54" s="32" t="s">
        <v>110</v>
      </c>
      <c r="F54" s="32"/>
      <c r="G54" s="32" t="s">
        <v>51</v>
      </c>
      <c r="H54" s="32"/>
      <c r="I54" s="33"/>
    </row>
  </sheetData>
  <mergeCells count="67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2017-11-07T06:55:00Z</cp:lastPrinted>
  <dcterms:modified xsi:type="dcterms:W3CDTF">2018-12-03T08:50:16Z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</Properties>
</file>