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员工报销明细" sheetId="3" r:id="rId1"/>
    <sheet name="员工差旅明细" sheetId="4" r:id="rId2"/>
  </sheets>
  <definedNames>
    <definedName name="_xlnm.Print_Area" localSheetId="1">员工差旅明细!$A$28:$K$42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<sst xmlns="http://schemas.openxmlformats.org/spreadsheetml/2006/main" count="120" uniqueCount="93">
  <si>
    <t>【借款报销单】</t>
  </si>
  <si>
    <t>团号：HMJB-240915-TGH294</t>
  </si>
  <si>
    <t>会议日期：2024年9月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</si>
  <si>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</si>
  <si>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</si>
  <si>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</si>
  <si>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</si>
  <si>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</si>
  <si>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</si>
  <si>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</si>
  <si>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</si>
  <si>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</si>
  <si>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</si>
  <si>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</si>
  <si>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</si>
  <si>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</si>
  <si>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</si>
  <si>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</si>
  <si>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</si>
  <si>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</si>
  <si>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</si>
  <si>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</si>
  <si>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</si>
  <si>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</si>
  <si>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</si>
  <si>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</si>
  <si>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</si>
  <si>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</si>
  <si>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</si>
  <si>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</si>
  <si>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</si>
  <si>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</si>
  <si>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</si>
  <si>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</si>
  <si>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</si>
  <si>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</si>
  <si>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</si>
  <si>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</si>
  <si>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</si>
  <si>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</si>
  <si>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</si>
  <si>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</si>
  <si>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三批次火车票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</si>
  <si>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</si>
  <si>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</si>
  <si>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</si>
  <si>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</si>
  <si>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</si>
  <si>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</si>
  <si>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</si>
  <si>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</si>
  <si>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</si>
  <si>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</si>
  <si>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</si>
  <si>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</si>
  <si>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</si>
  <si>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</si>
  <si>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</si>
  <si>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</si>
  <si>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</si>
  <si>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</si>
  <si>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</si>
  <si>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</si>
  <si>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</si>
  <si>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</si>
  <si>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</si>
  <si>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</si>
  <si>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</si>
  <si>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</si>
  <si>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</si>
  <si>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</si>
  <si>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</si>
  <si>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</si>
  <si>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</si>
  <si>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</si>
  <si>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</si>
  <si>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</si>
  <si>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</si>
  <si>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</si>
  <si>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</si>
  <si>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</si>
  <si>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</si>
  <si>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</si>
  <si>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2024年8月29日-9月7日</t>
  </si>
  <si>
    <t>2024年9月</t>
  </si>
  <si>
    <t>HMJB-240915-TGH294</t>
  </si>
  <si>
    <t>出差城市</t>
  </si>
  <si>
    <t>出差起止日期</t>
  </si>
  <si>
    <t>每天金额</t>
  </si>
  <si>
    <t>天数</t>
  </si>
  <si>
    <t>内蒙古</t>
  </si>
  <si>
    <t>8月29、30日
9月02-06日</t>
  </si>
  <si>
    <t>8月31日、9月01日、9月07日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</si>
</sst>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&quot;-&quot;??_-;_-@_-"/>
    <numFmt numFmtId="177" formatCode="_-&quot;$&quot;* #,##0_-;\-&quot;$&quot;* #,##0_-;_-&quot;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6" xfId="49" applyFont="1" applyFill="1" applyBorder="1" applyAlignment="1">
      <alignment horizontal="center" vertical="center"/>
    </xf>
    <xf numFmtId="0" fontId="3" fillId="2" borderId="7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2" borderId="12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31" fontId="3" fillId="3" borderId="0" xfId="49" applyNumberFormat="1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9" fontId="3" fillId="2" borderId="12" xfId="49" applyNumberFormat="1" applyFont="1" applyFill="1" applyBorder="1" applyAlignment="1">
      <alignment horizontal="center" vertical="center"/>
    </xf>
    <xf numFmtId="180" fontId="4" fillId="0" borderId="12" xfId="49" applyNumberFormat="1" applyFont="1" applyBorder="1" applyAlignment="1">
      <alignment horizontal="center" vertical="center"/>
    </xf>
    <xf numFmtId="58" fontId="3" fillId="2" borderId="12" xfId="49" applyNumberFormat="1" applyFont="1" applyFill="1" applyBorder="1" applyAlignment="1">
      <alignment horizontal="center" vertical="center" wrapText="1"/>
    </xf>
    <xf numFmtId="0" fontId="3" fillId="2" borderId="12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3" borderId="13" xfId="49" applyFont="1" applyFill="1" applyBorder="1" applyAlignment="1">
      <alignment horizontal="center" vertical="center"/>
    </xf>
    <xf numFmtId="0" fontId="3" fillId="3" borderId="14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58" fontId="3" fillId="3" borderId="0" xfId="49" applyNumberFormat="1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3" borderId="15" xfId="49" applyFont="1" applyFill="1" applyBorder="1" applyAlignment="1">
      <alignment horizontal="center" vertical="center"/>
    </xf>
    <xf numFmtId="179" fontId="3" fillId="2" borderId="6" xfId="49" applyNumberFormat="1" applyFont="1" applyFill="1" applyBorder="1" applyAlignment="1">
      <alignment horizontal="center" vertical="center"/>
    </xf>
    <xf numFmtId="179" fontId="3" fillId="2" borderId="7" xfId="49" applyNumberFormat="1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vertical="center"/>
    </xf>
    <xf numFmtId="180" fontId="4" fillId="0" borderId="6" xfId="49" applyNumberFormat="1" applyFont="1" applyBorder="1" applyAlignment="1">
      <alignment horizontal="center" vertical="center"/>
    </xf>
    <xf numFmtId="180" fontId="4" fillId="0" borderId="7" xfId="49" applyNumberFormat="1" applyFont="1" applyBorder="1" applyAlignment="1">
      <alignment horizontal="center" vertical="center"/>
    </xf>
    <xf numFmtId="0" fontId="4" fillId="0" borderId="12" xfId="49" applyFont="1" applyBorder="1" applyAlignment="1">
      <alignment vertical="center"/>
    </xf>
    <xf numFmtId="178" fontId="3" fillId="0" borderId="0" xfId="49" applyNumberFormat="1" applyFont="1" applyBorder="1" applyAlignment="1">
      <alignment horizontal="left" vertical="center"/>
    </xf>
    <xf numFmtId="181" fontId="4" fillId="0" borderId="12" xfId="49" applyNumberFormat="1" applyFont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3" fillId="2" borderId="10" xfId="49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1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40" fontId="7" fillId="0" borderId="9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1" fontId="8" fillId="8" borderId="12" xfId="0" applyNumberFormat="1" applyFont="1" applyFill="1" applyBorder="1" applyAlignment="1">
      <alignment horizontal="center" vertical="center"/>
    </xf>
    <xf numFmtId="179" fontId="7" fillId="2" borderId="12" xfId="49" applyNumberFormat="1" applyFont="1" applyFill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49" applyFont="1" applyFill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8" fillId="9" borderId="12" xfId="0" applyFont="1" applyFill="1" applyBorder="1" applyAlignment="1">
      <alignment horizontal="center" vertical="center"/>
    </xf>
    <xf numFmtId="181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  <cellStyle name="常规 4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1"/>
  <sheetViews>
    <sheetView tabSelected="1" view="pageBreakPreview" zoomScaleNormal="100" workbookViewId="0">
      <pane xSplit="5" ySplit="7" topLeftCell="F48" activePane="bottomRight" state="frozen"/>
      <selection/>
      <selection pane="topRight"/>
      <selection pane="bottomLeft"/>
      <selection pane="bottomRight" activeCell="J45" sqref="J45:J63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7"/>
      <c r="J2" s="97"/>
      <c r="K2" s="97"/>
      <c r="L2" s="97"/>
    </row>
    <row r="4" customHeight="1" spans="8:10">
      <c r="H4" s="93" t="s">
        <v>1</v>
      </c>
      <c r="I4" s="93"/>
      <c r="J4" s="93" t="s">
        <v>2</v>
      </c>
    </row>
    <row r="5" customHeight="1" spans="8:10">
      <c r="H5" s="94"/>
      <c r="I5" s="94"/>
      <c r="J5" s="94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5" t="s">
        <v>6</v>
      </c>
      <c r="G6" s="95"/>
      <c r="H6" s="95"/>
      <c r="I6" s="95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5" t="s">
        <v>11</v>
      </c>
      <c r="G7" s="95" t="s">
        <v>12</v>
      </c>
      <c r="H7" s="95" t="s">
        <v>13</v>
      </c>
      <c r="I7" s="95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8"/>
      <c r="J8" s="99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8"/>
      <c r="J9" s="100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8"/>
      <c r="J10" s="100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8"/>
      <c r="J11" s="100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8"/>
      <c r="J12" s="100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1"/>
      <c r="J13" s="102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8"/>
      <c r="J14" s="99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8"/>
      <c r="J15" s="100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1"/>
      <c r="J16" s="102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8"/>
      <c r="J17" s="103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8"/>
      <c r="J18" s="104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8"/>
      <c r="J19" s="104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8"/>
      <c r="J20" s="104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1"/>
      <c r="J21" s="105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8"/>
      <c r="J22" s="103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8"/>
      <c r="J23" s="104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1"/>
      <c r="J24" s="105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8"/>
      <c r="J25" s="99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8"/>
      <c r="J26" s="100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1"/>
      <c r="J27" s="102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8"/>
      <c r="J28" s="99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8"/>
      <c r="J29" s="104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8"/>
      <c r="J30" s="104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8"/>
      <c r="J31" s="104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1"/>
      <c r="J32" s="105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8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8"/>
      <c r="J34" s="87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8"/>
      <c r="J35" s="87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8"/>
      <c r="J36" s="87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1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8"/>
      <c r="J38" s="103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8"/>
      <c r="J39" s="104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1"/>
      <c r="J40" s="105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8"/>
      <c r="J41" s="99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8"/>
      <c r="J42" s="100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8"/>
      <c r="J43" s="100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1"/>
      <c r="J44" s="102"/>
    </row>
    <row r="45" customHeight="1" spans="1:10">
      <c r="A45" s="79">
        <v>10</v>
      </c>
      <c r="B45" s="85" t="s">
        <v>41</v>
      </c>
      <c r="C45" s="86"/>
      <c r="D45" s="86"/>
      <c r="E45" s="86">
        <f t="shared" si="2"/>
        <v>0</v>
      </c>
      <c r="F45" s="96">
        <v>207.5</v>
      </c>
      <c r="G45" s="75">
        <v>0</v>
      </c>
      <c r="H45" s="75">
        <f>F45+G45</f>
        <v>207.5</v>
      </c>
      <c r="I45" s="106"/>
      <c r="J45" s="79" t="s">
        <v>42</v>
      </c>
    </row>
    <row r="46" customHeight="1" spans="1:10">
      <c r="A46" s="87"/>
      <c r="B46" s="88"/>
      <c r="C46" s="89"/>
      <c r="D46" s="89"/>
      <c r="E46" s="89"/>
      <c r="F46" s="96">
        <v>269</v>
      </c>
      <c r="G46" s="75">
        <v>0</v>
      </c>
      <c r="H46" s="75">
        <f t="shared" ref="H46:H51" si="19">F46+G46</f>
        <v>269</v>
      </c>
      <c r="I46" s="106"/>
      <c r="J46" s="87"/>
    </row>
    <row r="47" customHeight="1" spans="1:10">
      <c r="A47" s="87"/>
      <c r="B47" s="88"/>
      <c r="C47" s="89"/>
      <c r="D47" s="89"/>
      <c r="E47" s="89"/>
      <c r="F47" s="96">
        <v>126</v>
      </c>
      <c r="G47" s="75">
        <v>0</v>
      </c>
      <c r="H47" s="75">
        <f t="shared" si="19"/>
        <v>126</v>
      </c>
      <c r="I47" s="106"/>
      <c r="J47" s="87"/>
    </row>
    <row r="48" customHeight="1" spans="1:10">
      <c r="A48" s="87"/>
      <c r="B48" s="88"/>
      <c r="C48" s="89"/>
      <c r="D48" s="89"/>
      <c r="E48" s="89"/>
      <c r="F48" s="75">
        <v>144</v>
      </c>
      <c r="G48" s="75">
        <v>0</v>
      </c>
      <c r="H48" s="75">
        <f t="shared" si="19"/>
        <v>144</v>
      </c>
      <c r="I48" s="98"/>
      <c r="J48" s="87"/>
    </row>
    <row r="49" customHeight="1" spans="1:10">
      <c r="A49" s="87"/>
      <c r="B49" s="88"/>
      <c r="C49" s="89"/>
      <c r="D49" s="89"/>
      <c r="E49" s="89"/>
      <c r="F49" s="75">
        <v>660</v>
      </c>
      <c r="G49" s="75">
        <v>0</v>
      </c>
      <c r="H49" s="75">
        <f t="shared" si="19"/>
        <v>660</v>
      </c>
      <c r="I49" s="98"/>
      <c r="J49" s="87"/>
    </row>
    <row r="50" customHeight="1" spans="1:10">
      <c r="A50" s="87"/>
      <c r="B50" s="88"/>
      <c r="C50" s="89"/>
      <c r="D50" s="89"/>
      <c r="E50" s="89"/>
      <c r="F50" s="75">
        <v>623</v>
      </c>
      <c r="G50" s="75">
        <v>0</v>
      </c>
      <c r="H50" s="75">
        <f t="shared" si="19"/>
        <v>623</v>
      </c>
      <c r="I50" s="98"/>
      <c r="J50" s="87"/>
    </row>
    <row r="51" customHeight="1" spans="1:10">
      <c r="A51" s="82"/>
      <c r="B51" s="88"/>
      <c r="C51" s="89"/>
      <c r="D51" s="89"/>
      <c r="E51" s="89"/>
      <c r="F51" s="75">
        <v>343</v>
      </c>
      <c r="G51" s="75">
        <v>0</v>
      </c>
      <c r="H51" s="75">
        <f>F51+G51</f>
        <v>343</v>
      </c>
      <c r="I51" s="98"/>
      <c r="J51" s="87"/>
    </row>
    <row r="52" customFormat="1" customHeight="1" spans="1:10">
      <c r="A52" s="90"/>
      <c r="B52" s="88"/>
      <c r="C52" s="89"/>
      <c r="D52" s="89"/>
      <c r="E52" s="89"/>
      <c r="F52" s="75">
        <v>348</v>
      </c>
      <c r="G52" s="75"/>
      <c r="H52" s="75">
        <f t="shared" ref="H52:H61" si="20">F52+G52</f>
        <v>348</v>
      </c>
      <c r="I52" s="98"/>
      <c r="J52" s="107"/>
    </row>
    <row r="53" customFormat="1" customHeight="1" spans="1:10">
      <c r="A53" s="90"/>
      <c r="B53" s="88"/>
      <c r="C53" s="89"/>
      <c r="D53" s="89"/>
      <c r="E53" s="89"/>
      <c r="F53" s="75">
        <v>348</v>
      </c>
      <c r="G53" s="75"/>
      <c r="H53" s="75">
        <f t="shared" si="20"/>
        <v>348</v>
      </c>
      <c r="I53" s="98"/>
      <c r="J53" s="107"/>
    </row>
    <row r="54" customFormat="1" customHeight="1" spans="1:10">
      <c r="A54" s="90"/>
      <c r="B54" s="88"/>
      <c r="C54" s="89"/>
      <c r="D54" s="89"/>
      <c r="E54" s="89"/>
      <c r="F54" s="75">
        <v>343</v>
      </c>
      <c r="G54" s="75"/>
      <c r="H54" s="75">
        <f t="shared" si="20"/>
        <v>343</v>
      </c>
      <c r="I54" s="98"/>
      <c r="J54" s="107"/>
    </row>
    <row r="55" customFormat="1" customHeight="1" spans="1:10">
      <c r="A55" s="90"/>
      <c r="B55" s="88"/>
      <c r="C55" s="89"/>
      <c r="D55" s="89"/>
      <c r="E55" s="89"/>
      <c r="F55" s="75">
        <v>343</v>
      </c>
      <c r="G55" s="75"/>
      <c r="H55" s="75">
        <f t="shared" si="20"/>
        <v>343</v>
      </c>
      <c r="I55" s="98"/>
      <c r="J55" s="107"/>
    </row>
    <row r="56" customFormat="1" customHeight="1" spans="1:10">
      <c r="A56" s="90"/>
      <c r="B56" s="88"/>
      <c r="C56" s="89"/>
      <c r="D56" s="89"/>
      <c r="E56" s="89"/>
      <c r="F56" s="75">
        <v>348</v>
      </c>
      <c r="G56" s="75"/>
      <c r="H56" s="75">
        <f t="shared" si="20"/>
        <v>348</v>
      </c>
      <c r="I56" s="98"/>
      <c r="J56" s="107"/>
    </row>
    <row r="57" customFormat="1" customHeight="1" spans="1:10">
      <c r="A57" s="90"/>
      <c r="B57" s="88"/>
      <c r="C57" s="89"/>
      <c r="D57" s="89"/>
      <c r="E57" s="89"/>
      <c r="F57" s="75">
        <v>343</v>
      </c>
      <c r="G57" s="75"/>
      <c r="H57" s="75">
        <f t="shared" si="20"/>
        <v>343</v>
      </c>
      <c r="I57" s="98"/>
      <c r="J57" s="107"/>
    </row>
    <row r="58" customFormat="1" customHeight="1" spans="1:10">
      <c r="A58" s="90"/>
      <c r="B58" s="88"/>
      <c r="C58" s="89"/>
      <c r="D58" s="89"/>
      <c r="E58" s="89"/>
      <c r="F58" s="75">
        <v>348</v>
      </c>
      <c r="G58" s="75"/>
      <c r="H58" s="75">
        <f t="shared" si="20"/>
        <v>348</v>
      </c>
      <c r="I58" s="98"/>
      <c r="J58" s="107"/>
    </row>
    <row r="59" customFormat="1" customHeight="1" spans="1:10">
      <c r="A59" s="90"/>
      <c r="B59" s="88"/>
      <c r="C59" s="89"/>
      <c r="D59" s="89"/>
      <c r="E59" s="89"/>
      <c r="F59" s="75">
        <v>343</v>
      </c>
      <c r="G59" s="75"/>
      <c r="H59" s="75">
        <f t="shared" si="20"/>
        <v>343</v>
      </c>
      <c r="I59" s="98"/>
      <c r="J59" s="107"/>
    </row>
    <row r="60" customFormat="1" customHeight="1" spans="1:10">
      <c r="A60" s="90"/>
      <c r="B60" s="88"/>
      <c r="C60" s="89"/>
      <c r="D60" s="89"/>
      <c r="E60" s="89"/>
      <c r="F60" s="75">
        <v>348</v>
      </c>
      <c r="G60" s="75"/>
      <c r="H60" s="75">
        <f t="shared" si="20"/>
        <v>348</v>
      </c>
      <c r="I60" s="98"/>
      <c r="J60" s="107"/>
    </row>
    <row r="61" customFormat="1" customHeight="1" spans="1:10">
      <c r="A61" s="90"/>
      <c r="B61" s="88"/>
      <c r="C61" s="89"/>
      <c r="D61" s="89"/>
      <c r="E61" s="89"/>
      <c r="F61" s="75">
        <v>343</v>
      </c>
      <c r="G61" s="75"/>
      <c r="H61" s="75">
        <f>F61+G61</f>
        <v>343</v>
      </c>
      <c r="I61" s="98"/>
      <c r="J61" s="107"/>
    </row>
    <row r="62" customFormat="1" customHeight="1" spans="1:10">
      <c r="A62" s="90"/>
      <c r="B62" s="91"/>
      <c r="C62" s="92"/>
      <c r="D62" s="92"/>
      <c r="E62" s="92"/>
      <c r="F62" s="75">
        <v>348</v>
      </c>
      <c r="G62" s="75"/>
      <c r="H62" s="75">
        <f>F62+G62</f>
        <v>348</v>
      </c>
      <c r="I62" s="98"/>
      <c r="J62" s="107"/>
    </row>
    <row r="63" s="63" customFormat="1" customHeight="1" spans="1:10">
      <c r="A63" s="77"/>
      <c r="B63" s="77" t="s">
        <v>43</v>
      </c>
      <c r="C63" s="78">
        <f>SUM(C45)</f>
        <v>0</v>
      </c>
      <c r="D63" s="78">
        <f t="shared" ref="D63:E63" si="21">SUM(D45)</f>
        <v>0</v>
      </c>
      <c r="E63" s="78">
        <f t="shared" si="21"/>
        <v>0</v>
      </c>
      <c r="F63" s="78">
        <f>SUM(F45:F62)</f>
        <v>6175.5</v>
      </c>
      <c r="G63" s="78">
        <f t="shared" ref="G63:H63" si="22">SUM(G45:G51)</f>
        <v>0</v>
      </c>
      <c r="H63" s="78">
        <f>SUM(H45:H62)</f>
        <v>6175.5</v>
      </c>
      <c r="I63" s="101"/>
      <c r="J63" s="82"/>
    </row>
    <row r="64" customHeight="1" spans="1:10">
      <c r="A64" s="77"/>
      <c r="B64" s="77" t="s">
        <v>44</v>
      </c>
      <c r="C64" s="78">
        <f>SUM(C63,C44,C40,C37,C32,C27,C24,C21,C16,C13)</f>
        <v>0</v>
      </c>
      <c r="D64" s="78">
        <f t="shared" ref="D64:H64" si="23">SUM(D63,D44,D40,D37,D32,D27,D24,D21,D16,D13)</f>
        <v>0</v>
      </c>
      <c r="E64" s="78">
        <f t="shared" si="23"/>
        <v>0</v>
      </c>
      <c r="F64" s="78">
        <f t="shared" si="23"/>
        <v>6175.5</v>
      </c>
      <c r="G64" s="78">
        <f t="shared" si="23"/>
        <v>0</v>
      </c>
      <c r="H64" s="78">
        <f t="shared" si="23"/>
        <v>6175.5</v>
      </c>
      <c r="I64" s="101"/>
      <c r="J64" s="98"/>
    </row>
    <row r="68" customHeight="1" spans="1:9">
      <c r="A68" s="108" t="s">
        <v>45</v>
      </c>
      <c r="B68" s="109"/>
      <c r="C68" s="110" t="s">
        <v>46</v>
      </c>
      <c r="D68" s="110"/>
      <c r="E68" s="110" t="s">
        <v>47</v>
      </c>
      <c r="F68" s="110"/>
      <c r="G68" s="110" t="s">
        <v>48</v>
      </c>
      <c r="H68" s="110"/>
      <c r="I68" s="116" t="s">
        <v>49</v>
      </c>
    </row>
    <row r="69" customHeight="1" spans="1:9">
      <c r="A69" s="111">
        <f>E64</f>
        <v>0</v>
      </c>
      <c r="B69" s="112"/>
      <c r="C69" s="112">
        <f>H64</f>
        <v>6175.5</v>
      </c>
      <c r="D69" s="112"/>
      <c r="E69" s="112">
        <f>F64</f>
        <v>6175.5</v>
      </c>
      <c r="F69" s="112"/>
      <c r="G69" s="112">
        <f>G64</f>
        <v>0</v>
      </c>
      <c r="H69" s="112"/>
      <c r="I69" s="117">
        <f>A69-C69</f>
        <v>-6175.5</v>
      </c>
    </row>
    <row r="71" customHeight="1" spans="1:9">
      <c r="A71" s="113" t="s">
        <v>50</v>
      </c>
      <c r="B71" s="114"/>
      <c r="C71" s="115" t="s">
        <v>51</v>
      </c>
      <c r="D71" s="113"/>
      <c r="E71" s="113" t="s">
        <v>52</v>
      </c>
      <c r="F71" s="113"/>
      <c r="G71" s="113" t="s">
        <v>53</v>
      </c>
      <c r="H71" s="113"/>
      <c r="I71" s="114"/>
    </row>
  </sheetData>
  <mergeCells count="76">
    <mergeCell ref="C2:H2"/>
    <mergeCell ref="C6:E6"/>
    <mergeCell ref="F6:I6"/>
    <mergeCell ref="A68:B68"/>
    <mergeCell ref="C68:D68"/>
    <mergeCell ref="E68:F68"/>
    <mergeCell ref="G68:H68"/>
    <mergeCell ref="A69:B69"/>
    <mergeCell ref="C69:D69"/>
    <mergeCell ref="E69:F69"/>
    <mergeCell ref="G69:H6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6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6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6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62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63"/>
    <mergeCell ref="H4:I5"/>
  </mergeCells>
  <pageMargins left="0.699305555555556" right="0.699305555555556" top="0.75" bottom="0.75" header="0.3" footer="0.3"/>
  <pageSetup paperSize="9" scale="4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1" workbookViewId="0">
      <selection activeCell="R40" sqref="R40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 t="s">
        <v>83</v>
      </c>
      <c r="G33" s="36"/>
      <c r="H33" s="9" t="s">
        <v>64</v>
      </c>
      <c r="I33" s="47"/>
      <c r="J33" s="48" t="s">
        <v>84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85</v>
      </c>
      <c r="K34" s="50"/>
    </row>
    <row r="35" ht="20" customHeight="1"/>
    <row r="36" ht="20" customHeight="1" spans="2:11">
      <c r="B36" s="25"/>
      <c r="C36" s="25"/>
      <c r="D36" s="26" t="s">
        <v>86</v>
      </c>
      <c r="E36" s="25" t="s">
        <v>87</v>
      </c>
      <c r="F36" s="25"/>
      <c r="G36" s="40" t="s">
        <v>88</v>
      </c>
      <c r="H36" s="40" t="s">
        <v>89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90</v>
      </c>
      <c r="E37" s="42" t="s">
        <v>91</v>
      </c>
      <c r="F37" s="25"/>
      <c r="G37" s="40">
        <v>100</v>
      </c>
      <c r="H37" s="40">
        <v>7</v>
      </c>
      <c r="I37" s="51">
        <f>G37*H37</f>
        <v>700</v>
      </c>
      <c r="J37" s="52"/>
      <c r="K37" s="60"/>
    </row>
    <row r="38" ht="25.25" customHeight="1" spans="2:11">
      <c r="B38" s="30"/>
      <c r="C38" s="31"/>
      <c r="D38" s="32"/>
      <c r="E38" s="43" t="s">
        <v>92</v>
      </c>
      <c r="F38" s="43"/>
      <c r="G38" s="40">
        <v>200</v>
      </c>
      <c r="H38" s="40">
        <v>3</v>
      </c>
      <c r="I38" s="51">
        <f>G38*H38</f>
        <v>600</v>
      </c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10</v>
      </c>
      <c r="I41" s="54">
        <f>SUM(I37:J40)</f>
        <v>1300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2014-04-18T16:52:00Z</dcterms:created>
  <cp:lastPrinted>2020-09-12T10:15:00Z</cp:lastPrinted>
  <dcterms:modified xsi:type="dcterms:W3CDTF">2024-10-23T12:06:02Z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1028-6.7.1.8828</vt:lpwstr>
  </property>
  <property fmtid="{D5CDD505-2E9C-101B-9397-08002B2CF9AE}" pid="3" name="ICV">
    <vt:lpwstr>48D7E0BF00A2B1C858F9E563E31CB91D</vt:lpwstr>
  </property>
</Properties>
</file>