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39月\"/>
    </mc:Choice>
  </mc:AlternateContent>
  <xr:revisionPtr revIDLastSave="0" documentId="13_ncr:1_{C34D6F31-519F-4419-ABCF-D74BEBBB52EE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Sheet1" sheetId="1" state="hidden" r:id="rId1"/>
    <sheet name="2023年9月" sheetId="11" r:id="rId2"/>
    <sheet name="2023年10月" sheetId="12" r:id="rId3"/>
    <sheet name="2023年11月" sheetId="13" r:id="rId4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3" l="1"/>
  <c r="J50" i="13"/>
  <c r="I50" i="13"/>
  <c r="P49" i="13"/>
  <c r="O49" i="13"/>
  <c r="N49" i="13"/>
  <c r="M49" i="13"/>
  <c r="M48" i="13"/>
  <c r="M47" i="13"/>
  <c r="M46" i="13"/>
  <c r="P45" i="13"/>
  <c r="O45" i="13"/>
  <c r="N45" i="13"/>
  <c r="M45" i="13"/>
  <c r="M44" i="13"/>
  <c r="M43" i="13"/>
  <c r="M42" i="13"/>
  <c r="P41" i="13"/>
  <c r="O41" i="13"/>
  <c r="N41" i="13"/>
  <c r="M41" i="13"/>
  <c r="M40" i="13"/>
  <c r="M39" i="13"/>
  <c r="M38" i="13"/>
  <c r="P37" i="13"/>
  <c r="O37" i="13"/>
  <c r="N37" i="13"/>
  <c r="M37" i="13"/>
  <c r="M36" i="13"/>
  <c r="M35" i="13"/>
  <c r="M34" i="13"/>
  <c r="P33" i="13"/>
  <c r="O33" i="13"/>
  <c r="N33" i="13"/>
  <c r="M33" i="13"/>
  <c r="M32" i="13"/>
  <c r="M31" i="13"/>
  <c r="M30" i="13"/>
  <c r="P29" i="13"/>
  <c r="O29" i="13"/>
  <c r="N29" i="13"/>
  <c r="M29" i="13"/>
  <c r="M28" i="13"/>
  <c r="M27" i="13"/>
  <c r="M26" i="13"/>
  <c r="P25" i="13"/>
  <c r="O25" i="13"/>
  <c r="N25" i="13"/>
  <c r="M25" i="13"/>
  <c r="M24" i="13"/>
  <c r="M23" i="13"/>
  <c r="M22" i="13"/>
  <c r="P21" i="13"/>
  <c r="O21" i="13"/>
  <c r="N21" i="13"/>
  <c r="M21" i="13"/>
  <c r="M20" i="13"/>
  <c r="M19" i="13"/>
  <c r="M18" i="13"/>
  <c r="P17" i="13"/>
  <c r="O17" i="13"/>
  <c r="N17" i="13"/>
  <c r="M17" i="13"/>
  <c r="M16" i="13"/>
  <c r="M15" i="13"/>
  <c r="M14" i="13"/>
  <c r="P13" i="13"/>
  <c r="O13" i="13"/>
  <c r="N13" i="13"/>
  <c r="M13" i="13"/>
  <c r="M12" i="13"/>
  <c r="M11" i="13"/>
  <c r="M10" i="13"/>
  <c r="P9" i="13"/>
  <c r="O9" i="13"/>
  <c r="N9" i="13"/>
  <c r="M9" i="13"/>
  <c r="M8" i="13"/>
  <c r="M7" i="13"/>
  <c r="M6" i="13"/>
  <c r="P5" i="13"/>
  <c r="O5" i="13"/>
  <c r="N5" i="13"/>
  <c r="M5" i="13"/>
  <c r="M4" i="13"/>
  <c r="M3" i="13"/>
  <c r="M2" i="13"/>
  <c r="K75" i="12"/>
  <c r="J75" i="12"/>
  <c r="I75" i="12"/>
  <c r="P74" i="12"/>
  <c r="O74" i="12"/>
  <c r="Q74" i="12" s="1"/>
  <c r="N74" i="12"/>
  <c r="M74" i="12"/>
  <c r="P73" i="12"/>
  <c r="O73" i="12"/>
  <c r="M73" i="12"/>
  <c r="N73" i="12" s="1"/>
  <c r="P72" i="12"/>
  <c r="Q72" i="12" s="1"/>
  <c r="N72" i="12"/>
  <c r="M72" i="12"/>
  <c r="O72" i="12" s="1"/>
  <c r="O71" i="12"/>
  <c r="Q71" i="12" s="1"/>
  <c r="N71" i="12"/>
  <c r="M71" i="12"/>
  <c r="P71" i="12" s="1"/>
  <c r="P70" i="12"/>
  <c r="O70" i="12"/>
  <c r="Q70" i="12" s="1"/>
  <c r="N70" i="12"/>
  <c r="M70" i="12"/>
  <c r="P69" i="12"/>
  <c r="O69" i="12"/>
  <c r="M69" i="12"/>
  <c r="N69" i="12" s="1"/>
  <c r="P68" i="12"/>
  <c r="Q68" i="12" s="1"/>
  <c r="N68" i="12"/>
  <c r="M68" i="12"/>
  <c r="O68" i="12" s="1"/>
  <c r="O67" i="12"/>
  <c r="Q67" i="12" s="1"/>
  <c r="N67" i="12"/>
  <c r="M67" i="12"/>
  <c r="P67" i="12" s="1"/>
  <c r="P66" i="12"/>
  <c r="O66" i="12"/>
  <c r="Q66" i="12" s="1"/>
  <c r="N66" i="12"/>
  <c r="M66" i="12"/>
  <c r="P65" i="12"/>
  <c r="O65" i="12"/>
  <c r="Q65" i="12" s="1"/>
  <c r="M65" i="12"/>
  <c r="N65" i="12" s="1"/>
  <c r="P64" i="12"/>
  <c r="Q64" i="12" s="1"/>
  <c r="N64" i="12"/>
  <c r="M64" i="12"/>
  <c r="O64" i="12" s="1"/>
  <c r="O63" i="12"/>
  <c r="Q63" i="12" s="1"/>
  <c r="N63" i="12"/>
  <c r="M63" i="12"/>
  <c r="P63" i="12" s="1"/>
  <c r="P62" i="12"/>
  <c r="O62" i="12"/>
  <c r="Q62" i="12" s="1"/>
  <c r="N62" i="12"/>
  <c r="M62" i="12"/>
  <c r="P61" i="12"/>
  <c r="O61" i="12"/>
  <c r="Q61" i="12" s="1"/>
  <c r="M61" i="12"/>
  <c r="N61" i="12" s="1"/>
  <c r="P60" i="12"/>
  <c r="Q60" i="12" s="1"/>
  <c r="N60" i="12"/>
  <c r="M60" i="12"/>
  <c r="O60" i="12" s="1"/>
  <c r="O59" i="12"/>
  <c r="Q59" i="12" s="1"/>
  <c r="N59" i="12"/>
  <c r="M59" i="12"/>
  <c r="P59" i="12" s="1"/>
  <c r="P58" i="12"/>
  <c r="O58" i="12"/>
  <c r="Q58" i="12" s="1"/>
  <c r="N58" i="12"/>
  <c r="M58" i="12"/>
  <c r="P57" i="12"/>
  <c r="O57" i="12"/>
  <c r="M57" i="12"/>
  <c r="N57" i="12" s="1"/>
  <c r="P56" i="12"/>
  <c r="Q56" i="12" s="1"/>
  <c r="N56" i="12"/>
  <c r="M56" i="12"/>
  <c r="O56" i="12" s="1"/>
  <c r="O55" i="12"/>
  <c r="Q55" i="12" s="1"/>
  <c r="N55" i="12"/>
  <c r="M55" i="12"/>
  <c r="P55" i="12" s="1"/>
  <c r="P54" i="12"/>
  <c r="O54" i="12"/>
  <c r="Q54" i="12" s="1"/>
  <c r="N54" i="12"/>
  <c r="M54" i="12"/>
  <c r="P53" i="12"/>
  <c r="O53" i="12"/>
  <c r="M53" i="12"/>
  <c r="N53" i="12" s="1"/>
  <c r="P52" i="12"/>
  <c r="Q52" i="12" s="1"/>
  <c r="N52" i="12"/>
  <c r="M52" i="12"/>
  <c r="O52" i="12" s="1"/>
  <c r="O51" i="12"/>
  <c r="Q51" i="12" s="1"/>
  <c r="N51" i="12"/>
  <c r="M51" i="12"/>
  <c r="P51" i="12" s="1"/>
  <c r="P50" i="12"/>
  <c r="O50" i="12"/>
  <c r="Q50" i="12" s="1"/>
  <c r="N50" i="12"/>
  <c r="M50" i="12"/>
  <c r="P49" i="12"/>
  <c r="O49" i="12"/>
  <c r="Q49" i="12" s="1"/>
  <c r="M49" i="12"/>
  <c r="N49" i="12" s="1"/>
  <c r="P48" i="12"/>
  <c r="Q48" i="12" s="1"/>
  <c r="N48" i="12"/>
  <c r="M48" i="12"/>
  <c r="O48" i="12" s="1"/>
  <c r="O47" i="12"/>
  <c r="Q47" i="12" s="1"/>
  <c r="N47" i="12"/>
  <c r="M47" i="12"/>
  <c r="P47" i="12" s="1"/>
  <c r="P46" i="12"/>
  <c r="O46" i="12"/>
  <c r="Q46" i="12" s="1"/>
  <c r="N46" i="12"/>
  <c r="M46" i="12"/>
  <c r="P45" i="12"/>
  <c r="O45" i="12"/>
  <c r="Q45" i="12" s="1"/>
  <c r="M45" i="12"/>
  <c r="N45" i="12" s="1"/>
  <c r="P44" i="12"/>
  <c r="Q44" i="12" s="1"/>
  <c r="N44" i="12"/>
  <c r="M44" i="12"/>
  <c r="O44" i="12" s="1"/>
  <c r="O43" i="12"/>
  <c r="Q43" i="12" s="1"/>
  <c r="N43" i="12"/>
  <c r="M43" i="12"/>
  <c r="P43" i="12" s="1"/>
  <c r="P42" i="12"/>
  <c r="O42" i="12"/>
  <c r="Q42" i="12" s="1"/>
  <c r="N42" i="12"/>
  <c r="M42" i="12"/>
  <c r="P41" i="12"/>
  <c r="O41" i="12"/>
  <c r="M41" i="12"/>
  <c r="N41" i="12" s="1"/>
  <c r="P40" i="12"/>
  <c r="M40" i="12"/>
  <c r="N39" i="12"/>
  <c r="M39" i="12"/>
  <c r="P38" i="12"/>
  <c r="O38" i="12"/>
  <c r="Q38" i="12" s="1"/>
  <c r="N38" i="12"/>
  <c r="M38" i="12"/>
  <c r="P37" i="12"/>
  <c r="O37" i="12"/>
  <c r="M37" i="12"/>
  <c r="N37" i="12" s="1"/>
  <c r="P36" i="12"/>
  <c r="M36" i="12"/>
  <c r="N35" i="12"/>
  <c r="M35" i="12"/>
  <c r="P34" i="12"/>
  <c r="O34" i="12"/>
  <c r="Q34" i="12" s="1"/>
  <c r="N34" i="12"/>
  <c r="M34" i="12"/>
  <c r="P33" i="12"/>
  <c r="O33" i="12"/>
  <c r="Q33" i="12" s="1"/>
  <c r="M33" i="12"/>
  <c r="N33" i="12" s="1"/>
  <c r="M32" i="12"/>
  <c r="M31" i="12"/>
  <c r="M30" i="12"/>
  <c r="P29" i="12"/>
  <c r="O29" i="12"/>
  <c r="N29" i="12"/>
  <c r="M29" i="12"/>
  <c r="M28" i="12"/>
  <c r="M27" i="12"/>
  <c r="M26" i="12"/>
  <c r="P25" i="12"/>
  <c r="O25" i="12"/>
  <c r="N25" i="12"/>
  <c r="M25" i="12"/>
  <c r="M24" i="12"/>
  <c r="M23" i="12"/>
  <c r="M22" i="12"/>
  <c r="P21" i="12"/>
  <c r="O21" i="12"/>
  <c r="N21" i="12"/>
  <c r="M21" i="12"/>
  <c r="M20" i="12"/>
  <c r="M19" i="12"/>
  <c r="M18" i="12"/>
  <c r="P17" i="12"/>
  <c r="O17" i="12"/>
  <c r="N17" i="12"/>
  <c r="M17" i="12"/>
  <c r="M16" i="12"/>
  <c r="N15" i="12"/>
  <c r="M15" i="12"/>
  <c r="O14" i="12"/>
  <c r="N14" i="12"/>
  <c r="M14" i="12"/>
  <c r="P14" i="12" s="1"/>
  <c r="P13" i="12"/>
  <c r="O13" i="12"/>
  <c r="Q13" i="12" s="1"/>
  <c r="N13" i="12"/>
  <c r="M13" i="12"/>
  <c r="M12" i="12"/>
  <c r="M11" i="12"/>
  <c r="O10" i="12"/>
  <c r="Q10" i="12" s="1"/>
  <c r="N10" i="12"/>
  <c r="M10" i="12"/>
  <c r="P10" i="12" s="1"/>
  <c r="P9" i="12"/>
  <c r="O9" i="12"/>
  <c r="N9" i="12"/>
  <c r="M9" i="12"/>
  <c r="M8" i="12"/>
  <c r="M7" i="12"/>
  <c r="O6" i="12"/>
  <c r="N6" i="12"/>
  <c r="M6" i="12"/>
  <c r="P6" i="12" s="1"/>
  <c r="P5" i="12"/>
  <c r="O5" i="12"/>
  <c r="N5" i="12"/>
  <c r="M5" i="12"/>
  <c r="P4" i="12"/>
  <c r="M4" i="12"/>
  <c r="N3" i="12"/>
  <c r="M3" i="12"/>
  <c r="O2" i="12"/>
  <c r="N2" i="12"/>
  <c r="M2" i="12"/>
  <c r="P2" i="12" s="1"/>
  <c r="K180" i="11"/>
  <c r="J180" i="11"/>
  <c r="I180" i="11"/>
  <c r="P179" i="11"/>
  <c r="O179" i="11"/>
  <c r="Q179" i="11" s="1"/>
  <c r="N179" i="11"/>
  <c r="M179" i="11"/>
  <c r="M178" i="11"/>
  <c r="M177" i="11"/>
  <c r="O176" i="11"/>
  <c r="Q176" i="11" s="1"/>
  <c r="N176" i="11"/>
  <c r="M176" i="11"/>
  <c r="P176" i="11" s="1"/>
  <c r="P175" i="11"/>
  <c r="O175" i="11"/>
  <c r="N175" i="11"/>
  <c r="M175" i="11"/>
  <c r="M174" i="11"/>
  <c r="M173" i="11"/>
  <c r="O172" i="11"/>
  <c r="N172" i="11"/>
  <c r="M172" i="11"/>
  <c r="P172" i="11" s="1"/>
  <c r="P171" i="11"/>
  <c r="O171" i="11"/>
  <c r="N171" i="11"/>
  <c r="M171" i="11"/>
  <c r="P170" i="11"/>
  <c r="M170" i="11"/>
  <c r="N169" i="11"/>
  <c r="M169" i="11"/>
  <c r="O168" i="11"/>
  <c r="N168" i="11"/>
  <c r="M168" i="11"/>
  <c r="P168" i="11" s="1"/>
  <c r="P167" i="11"/>
  <c r="O167" i="11"/>
  <c r="N167" i="11"/>
  <c r="M167" i="11"/>
  <c r="M166" i="11"/>
  <c r="N165" i="11"/>
  <c r="M165" i="11"/>
  <c r="O164" i="11"/>
  <c r="N164" i="11"/>
  <c r="M164" i="11"/>
  <c r="P164" i="11" s="1"/>
  <c r="P163" i="11"/>
  <c r="O163" i="11"/>
  <c r="Q163" i="11" s="1"/>
  <c r="N163" i="11"/>
  <c r="M163" i="11"/>
  <c r="M162" i="11"/>
  <c r="M161" i="11"/>
  <c r="O160" i="11"/>
  <c r="Q160" i="11" s="1"/>
  <c r="N160" i="11"/>
  <c r="M160" i="11"/>
  <c r="P160" i="11" s="1"/>
  <c r="P159" i="11"/>
  <c r="O159" i="11"/>
  <c r="N159" i="11"/>
  <c r="M159" i="11"/>
  <c r="M158" i="11"/>
  <c r="N157" i="11"/>
  <c r="M157" i="11"/>
  <c r="O156" i="11"/>
  <c r="N156" i="11"/>
  <c r="M156" i="11"/>
  <c r="P156" i="11" s="1"/>
  <c r="P155" i="11"/>
  <c r="O155" i="11"/>
  <c r="N155" i="11"/>
  <c r="M155" i="11"/>
  <c r="P154" i="11"/>
  <c r="M154" i="11"/>
  <c r="N153" i="11"/>
  <c r="M153" i="11"/>
  <c r="O152" i="11"/>
  <c r="N152" i="11"/>
  <c r="M152" i="11"/>
  <c r="P152" i="11" s="1"/>
  <c r="P151" i="11"/>
  <c r="O151" i="11"/>
  <c r="N151" i="11"/>
  <c r="M151" i="11"/>
  <c r="M150" i="11"/>
  <c r="N149" i="11"/>
  <c r="M149" i="11"/>
  <c r="O148" i="11"/>
  <c r="N148" i="11"/>
  <c r="M148" i="11"/>
  <c r="P148" i="11" s="1"/>
  <c r="P147" i="11"/>
  <c r="O147" i="11"/>
  <c r="Q147" i="11" s="1"/>
  <c r="N147" i="11"/>
  <c r="M147" i="11"/>
  <c r="M146" i="11"/>
  <c r="M145" i="11"/>
  <c r="O144" i="11"/>
  <c r="Q144" i="11" s="1"/>
  <c r="N144" i="11"/>
  <c r="M144" i="11"/>
  <c r="P144" i="11" s="1"/>
  <c r="P143" i="11"/>
  <c r="O143" i="11"/>
  <c r="N143" i="11"/>
  <c r="M143" i="11"/>
  <c r="M142" i="11"/>
  <c r="N141" i="11"/>
  <c r="M141" i="11"/>
  <c r="O140" i="11"/>
  <c r="N140" i="11"/>
  <c r="M140" i="11"/>
  <c r="P140" i="11" s="1"/>
  <c r="P139" i="11"/>
  <c r="O139" i="11"/>
  <c r="N139" i="11"/>
  <c r="M139" i="11"/>
  <c r="P138" i="11"/>
  <c r="M138" i="11"/>
  <c r="N137" i="11"/>
  <c r="M137" i="11"/>
  <c r="O136" i="11"/>
  <c r="N136" i="11"/>
  <c r="M136" i="11"/>
  <c r="P136" i="11" s="1"/>
  <c r="P135" i="11"/>
  <c r="O135" i="11"/>
  <c r="N135" i="11"/>
  <c r="M135" i="11"/>
  <c r="M134" i="11"/>
  <c r="N133" i="11"/>
  <c r="M133" i="11"/>
  <c r="O132" i="11"/>
  <c r="N132" i="11"/>
  <c r="M132" i="11"/>
  <c r="P132" i="11" s="1"/>
  <c r="P131" i="11"/>
  <c r="O131" i="11"/>
  <c r="Q131" i="11" s="1"/>
  <c r="N131" i="11"/>
  <c r="M131" i="11"/>
  <c r="P130" i="11"/>
  <c r="M130" i="11"/>
  <c r="M129" i="11"/>
  <c r="O128" i="11"/>
  <c r="Q128" i="11" s="1"/>
  <c r="N128" i="11"/>
  <c r="M128" i="11"/>
  <c r="P128" i="11" s="1"/>
  <c r="P127" i="11"/>
  <c r="O127" i="11"/>
  <c r="N127" i="11"/>
  <c r="M127" i="11"/>
  <c r="Q126" i="11"/>
  <c r="P126" i="11"/>
  <c r="O126" i="11"/>
  <c r="M126" i="11"/>
  <c r="N126" i="11" s="1"/>
  <c r="Q125" i="11"/>
  <c r="P125" i="11"/>
  <c r="N125" i="11"/>
  <c r="M125" i="11"/>
  <c r="O125" i="11" s="1"/>
  <c r="Q124" i="11"/>
  <c r="O124" i="11"/>
  <c r="N124" i="11"/>
  <c r="M124" i="11"/>
  <c r="P124" i="11" s="1"/>
  <c r="P123" i="11"/>
  <c r="O123" i="11"/>
  <c r="N123" i="11"/>
  <c r="M123" i="11"/>
  <c r="Q122" i="11"/>
  <c r="P122" i="11"/>
  <c r="O122" i="11"/>
  <c r="M122" i="11"/>
  <c r="N122" i="11" s="1"/>
  <c r="Q121" i="11"/>
  <c r="P121" i="11"/>
  <c r="N121" i="11"/>
  <c r="M121" i="11"/>
  <c r="O121" i="11" s="1"/>
  <c r="Q120" i="11"/>
  <c r="O120" i="11"/>
  <c r="N120" i="11"/>
  <c r="M120" i="11"/>
  <c r="P120" i="11" s="1"/>
  <c r="P119" i="11"/>
  <c r="O119" i="11"/>
  <c r="N119" i="11"/>
  <c r="M119" i="11"/>
  <c r="Q118" i="11"/>
  <c r="P118" i="11"/>
  <c r="O118" i="11"/>
  <c r="M118" i="11"/>
  <c r="N118" i="11" s="1"/>
  <c r="Q117" i="11"/>
  <c r="P117" i="11"/>
  <c r="N117" i="11"/>
  <c r="M117" i="11"/>
  <c r="O117" i="11" s="1"/>
  <c r="Q116" i="11"/>
  <c r="O116" i="11"/>
  <c r="N116" i="11"/>
  <c r="M116" i="11"/>
  <c r="P116" i="11" s="1"/>
  <c r="P115" i="11"/>
  <c r="O115" i="11"/>
  <c r="N115" i="11"/>
  <c r="M115" i="11"/>
  <c r="Q114" i="11"/>
  <c r="P114" i="11"/>
  <c r="O114" i="11"/>
  <c r="M114" i="11"/>
  <c r="N114" i="11" s="1"/>
  <c r="Q113" i="11"/>
  <c r="P113" i="11"/>
  <c r="N113" i="11"/>
  <c r="M113" i="11"/>
  <c r="O113" i="11" s="1"/>
  <c r="Q112" i="11"/>
  <c r="O112" i="11"/>
  <c r="N112" i="11"/>
  <c r="M112" i="11"/>
  <c r="P112" i="11" s="1"/>
  <c r="P111" i="11"/>
  <c r="O111" i="11"/>
  <c r="N111" i="11"/>
  <c r="M111" i="11"/>
  <c r="Q110" i="11"/>
  <c r="P110" i="11"/>
  <c r="O110" i="11"/>
  <c r="M110" i="11"/>
  <c r="N110" i="11" s="1"/>
  <c r="Q109" i="11"/>
  <c r="P109" i="11"/>
  <c r="N109" i="11"/>
  <c r="M109" i="11"/>
  <c r="O109" i="11" s="1"/>
  <c r="Q108" i="11"/>
  <c r="O108" i="11"/>
  <c r="N108" i="11"/>
  <c r="M108" i="11"/>
  <c r="P108" i="11" s="1"/>
  <c r="P107" i="11"/>
  <c r="O107" i="11"/>
  <c r="N107" i="11"/>
  <c r="M107" i="11"/>
  <c r="Q106" i="11"/>
  <c r="P106" i="11"/>
  <c r="O106" i="11"/>
  <c r="M106" i="11"/>
  <c r="N106" i="11" s="1"/>
  <c r="Q105" i="11"/>
  <c r="P105" i="11"/>
  <c r="N105" i="11"/>
  <c r="M105" i="11"/>
  <c r="O105" i="11" s="1"/>
  <c r="Q104" i="11"/>
  <c r="O104" i="11"/>
  <c r="N104" i="11"/>
  <c r="M104" i="11"/>
  <c r="P104" i="11" s="1"/>
  <c r="P103" i="11"/>
  <c r="O103" i="11"/>
  <c r="N103" i="11"/>
  <c r="M103" i="11"/>
  <c r="Q102" i="11"/>
  <c r="P102" i="11"/>
  <c r="O102" i="11"/>
  <c r="M102" i="11"/>
  <c r="N102" i="11" s="1"/>
  <c r="Q101" i="11"/>
  <c r="P101" i="11"/>
  <c r="N101" i="11"/>
  <c r="M101" i="11"/>
  <c r="O101" i="11" s="1"/>
  <c r="Q100" i="11"/>
  <c r="O100" i="11"/>
  <c r="N100" i="11"/>
  <c r="M100" i="11"/>
  <c r="P100" i="11" s="1"/>
  <c r="P99" i="11"/>
  <c r="O99" i="11"/>
  <c r="N99" i="11"/>
  <c r="M99" i="11"/>
  <c r="Q98" i="11"/>
  <c r="P98" i="11"/>
  <c r="O98" i="11"/>
  <c r="M98" i="11"/>
  <c r="N98" i="11" s="1"/>
  <c r="Q97" i="11"/>
  <c r="P97" i="11"/>
  <c r="N97" i="11"/>
  <c r="M97" i="11"/>
  <c r="O97" i="11" s="1"/>
  <c r="Q96" i="11"/>
  <c r="O96" i="11"/>
  <c r="N96" i="11"/>
  <c r="M96" i="11"/>
  <c r="P96" i="11" s="1"/>
  <c r="P95" i="11"/>
  <c r="O95" i="11"/>
  <c r="N95" i="11"/>
  <c r="M95" i="11"/>
  <c r="Q94" i="11"/>
  <c r="P94" i="11"/>
  <c r="O94" i="11"/>
  <c r="M94" i="11"/>
  <c r="N94" i="11" s="1"/>
  <c r="Q93" i="11"/>
  <c r="P93" i="11"/>
  <c r="N93" i="11"/>
  <c r="M93" i="11"/>
  <c r="O93" i="11" s="1"/>
  <c r="Q92" i="11"/>
  <c r="O92" i="11"/>
  <c r="N92" i="11"/>
  <c r="M92" i="11"/>
  <c r="P92" i="11" s="1"/>
  <c r="P91" i="11"/>
  <c r="O91" i="11"/>
  <c r="N91" i="11"/>
  <c r="M91" i="11"/>
  <c r="Q90" i="11"/>
  <c r="P90" i="11"/>
  <c r="O90" i="11"/>
  <c r="M90" i="11"/>
  <c r="N90" i="11" s="1"/>
  <c r="Q89" i="11"/>
  <c r="P89" i="11"/>
  <c r="N89" i="11"/>
  <c r="M89" i="11"/>
  <c r="O89" i="11" s="1"/>
  <c r="Q88" i="11"/>
  <c r="O88" i="11"/>
  <c r="N88" i="11"/>
  <c r="M88" i="11"/>
  <c r="P88" i="11" s="1"/>
  <c r="P87" i="11"/>
  <c r="O87" i="11"/>
  <c r="N87" i="11"/>
  <c r="M87" i="11"/>
  <c r="Q86" i="11"/>
  <c r="P86" i="11"/>
  <c r="O86" i="11"/>
  <c r="M86" i="11"/>
  <c r="N86" i="11" s="1"/>
  <c r="Q85" i="11"/>
  <c r="P85" i="11"/>
  <c r="N85" i="11"/>
  <c r="M85" i="11"/>
  <c r="O85" i="11" s="1"/>
  <c r="Q84" i="11"/>
  <c r="O84" i="11"/>
  <c r="N84" i="11"/>
  <c r="M84" i="11"/>
  <c r="P84" i="11" s="1"/>
  <c r="P83" i="11"/>
  <c r="O83" i="11"/>
  <c r="N83" i="11"/>
  <c r="M83" i="11"/>
  <c r="Q82" i="11"/>
  <c r="P82" i="11"/>
  <c r="O82" i="11"/>
  <c r="M82" i="11"/>
  <c r="N82" i="11" s="1"/>
  <c r="Q81" i="11"/>
  <c r="P81" i="11"/>
  <c r="N81" i="11"/>
  <c r="M81" i="11"/>
  <c r="O81" i="11" s="1"/>
  <c r="Q80" i="11"/>
  <c r="O80" i="11"/>
  <c r="N80" i="11"/>
  <c r="M80" i="11"/>
  <c r="P80" i="11" s="1"/>
  <c r="P79" i="11"/>
  <c r="O79" i="11"/>
  <c r="N79" i="11"/>
  <c r="M79" i="11"/>
  <c r="Q78" i="11"/>
  <c r="P78" i="11"/>
  <c r="O78" i="11"/>
  <c r="M78" i="11"/>
  <c r="N78" i="11" s="1"/>
  <c r="Q77" i="11"/>
  <c r="P77" i="11"/>
  <c r="N77" i="11"/>
  <c r="M77" i="11"/>
  <c r="O77" i="11" s="1"/>
  <c r="Q76" i="11"/>
  <c r="O76" i="11"/>
  <c r="N76" i="11"/>
  <c r="M76" i="11"/>
  <c r="P76" i="11" s="1"/>
  <c r="P75" i="11"/>
  <c r="O75" i="11"/>
  <c r="N75" i="11"/>
  <c r="M75" i="11"/>
  <c r="Q74" i="11"/>
  <c r="P74" i="11"/>
  <c r="O74" i="11"/>
  <c r="M74" i="11"/>
  <c r="N74" i="11" s="1"/>
  <c r="Q73" i="11"/>
  <c r="P73" i="11"/>
  <c r="N73" i="11"/>
  <c r="M73" i="11"/>
  <c r="O73" i="11" s="1"/>
  <c r="Q72" i="11"/>
  <c r="O72" i="11"/>
  <c r="N72" i="11"/>
  <c r="M72" i="11"/>
  <c r="P72" i="11" s="1"/>
  <c r="P71" i="11"/>
  <c r="O71" i="11"/>
  <c r="N71" i="11"/>
  <c r="M71" i="11"/>
  <c r="Q70" i="11"/>
  <c r="P70" i="11"/>
  <c r="O70" i="11"/>
  <c r="M70" i="11"/>
  <c r="N70" i="11" s="1"/>
  <c r="Q69" i="11"/>
  <c r="P69" i="11"/>
  <c r="N69" i="11"/>
  <c r="M69" i="11"/>
  <c r="O69" i="11" s="1"/>
  <c r="Q68" i="11"/>
  <c r="O68" i="11"/>
  <c r="N68" i="11"/>
  <c r="M68" i="11"/>
  <c r="P68" i="11" s="1"/>
  <c r="P67" i="11"/>
  <c r="O67" i="11"/>
  <c r="N67" i="11"/>
  <c r="M67" i="11"/>
  <c r="Q66" i="11"/>
  <c r="P66" i="11"/>
  <c r="O66" i="11"/>
  <c r="M66" i="11"/>
  <c r="N66" i="11" s="1"/>
  <c r="Q65" i="11"/>
  <c r="P65" i="11"/>
  <c r="N65" i="11"/>
  <c r="M65" i="11"/>
  <c r="O65" i="11" s="1"/>
  <c r="Q64" i="11"/>
  <c r="O64" i="11"/>
  <c r="N64" i="11"/>
  <c r="M64" i="11"/>
  <c r="P64" i="11" s="1"/>
  <c r="P63" i="11"/>
  <c r="O63" i="11"/>
  <c r="N63" i="11"/>
  <c r="M63" i="11"/>
  <c r="Q62" i="11"/>
  <c r="P62" i="11"/>
  <c r="O62" i="11"/>
  <c r="M62" i="11"/>
  <c r="N62" i="11" s="1"/>
  <c r="Q61" i="11"/>
  <c r="P61" i="11"/>
  <c r="N61" i="11"/>
  <c r="M61" i="11"/>
  <c r="O61" i="11" s="1"/>
  <c r="M60" i="11"/>
  <c r="M59" i="11"/>
  <c r="M58" i="11"/>
  <c r="P57" i="11"/>
  <c r="O57" i="11"/>
  <c r="N57" i="11"/>
  <c r="M57" i="11"/>
  <c r="M56" i="11"/>
  <c r="M55" i="11"/>
  <c r="M54" i="11"/>
  <c r="P53" i="11"/>
  <c r="O53" i="11"/>
  <c r="N53" i="11"/>
  <c r="M53" i="11"/>
  <c r="M52" i="11"/>
  <c r="M51" i="11"/>
  <c r="M50" i="11"/>
  <c r="P49" i="11"/>
  <c r="O49" i="11"/>
  <c r="N49" i="11"/>
  <c r="M49" i="11"/>
  <c r="M48" i="11"/>
  <c r="M47" i="11"/>
  <c r="M46" i="11"/>
  <c r="P45" i="11"/>
  <c r="O45" i="11"/>
  <c r="N45" i="11"/>
  <c r="M45" i="11"/>
  <c r="M44" i="11"/>
  <c r="M43" i="11"/>
  <c r="M42" i="11"/>
  <c r="P41" i="11"/>
  <c r="O41" i="11"/>
  <c r="N41" i="11"/>
  <c r="M41" i="11"/>
  <c r="M40" i="11"/>
  <c r="M39" i="11"/>
  <c r="M38" i="11"/>
  <c r="P37" i="11"/>
  <c r="O37" i="11"/>
  <c r="N37" i="11"/>
  <c r="M37" i="11"/>
  <c r="M36" i="11"/>
  <c r="M35" i="11"/>
  <c r="M34" i="11"/>
  <c r="P33" i="11"/>
  <c r="O33" i="11"/>
  <c r="N33" i="11"/>
  <c r="M33" i="11"/>
  <c r="M32" i="11"/>
  <c r="M31" i="11"/>
  <c r="M30" i="11"/>
  <c r="P29" i="11"/>
  <c r="O29" i="11"/>
  <c r="N29" i="11"/>
  <c r="M29" i="11"/>
  <c r="M28" i="11"/>
  <c r="M27" i="11"/>
  <c r="M26" i="11"/>
  <c r="P25" i="11"/>
  <c r="O25" i="11"/>
  <c r="N25" i="11"/>
  <c r="M25" i="11"/>
  <c r="M24" i="11"/>
  <c r="M23" i="11"/>
  <c r="M22" i="11"/>
  <c r="P21" i="11"/>
  <c r="O21" i="11"/>
  <c r="N21" i="11"/>
  <c r="M21" i="11"/>
  <c r="M20" i="11"/>
  <c r="M19" i="11"/>
  <c r="M18" i="11"/>
  <c r="P17" i="11"/>
  <c r="O17" i="11"/>
  <c r="N17" i="11"/>
  <c r="M17" i="11"/>
  <c r="M16" i="11"/>
  <c r="M15" i="11"/>
  <c r="M14" i="11"/>
  <c r="P13" i="11"/>
  <c r="O13" i="11"/>
  <c r="N13" i="11"/>
  <c r="M13" i="11"/>
  <c r="M12" i="11"/>
  <c r="M11" i="11"/>
  <c r="M10" i="11"/>
  <c r="P9" i="11"/>
  <c r="O9" i="11"/>
  <c r="N9" i="11"/>
  <c r="M9" i="11"/>
  <c r="M8" i="11"/>
  <c r="M7" i="11"/>
  <c r="M6" i="11"/>
  <c r="P5" i="11"/>
  <c r="O5" i="11"/>
  <c r="N5" i="11"/>
  <c r="M5" i="11"/>
  <c r="M4" i="11"/>
  <c r="M3" i="11"/>
  <c r="M2" i="11"/>
  <c r="L4" i="1"/>
  <c r="K4" i="1"/>
  <c r="J4" i="1"/>
  <c r="Q3" i="1"/>
  <c r="P3" i="1"/>
  <c r="R3" i="1" s="1"/>
  <c r="O3" i="1"/>
  <c r="N3" i="1"/>
  <c r="Q2" i="1"/>
  <c r="Q4" i="1" s="1"/>
  <c r="N2" i="1"/>
  <c r="P2" i="1" s="1"/>
  <c r="R2" i="1" l="1"/>
  <c r="R4" i="1" s="1"/>
  <c r="P4" i="1"/>
  <c r="P11" i="12"/>
  <c r="O11" i="12"/>
  <c r="N11" i="12"/>
  <c r="O2" i="1"/>
  <c r="O4" i="1" s="1"/>
  <c r="N4" i="1"/>
  <c r="P6" i="11"/>
  <c r="O6" i="11"/>
  <c r="N6" i="11"/>
  <c r="O11" i="11"/>
  <c r="P11" i="11"/>
  <c r="N11" i="11"/>
  <c r="N16" i="11"/>
  <c r="P16" i="11"/>
  <c r="O16" i="11"/>
  <c r="Q16" i="11" s="1"/>
  <c r="P22" i="11"/>
  <c r="O22" i="11"/>
  <c r="Q22" i="11" s="1"/>
  <c r="N22" i="11"/>
  <c r="O27" i="11"/>
  <c r="Q27" i="11" s="1"/>
  <c r="P27" i="11"/>
  <c r="N27" i="11"/>
  <c r="N32" i="11"/>
  <c r="P32" i="11"/>
  <c r="O32" i="11"/>
  <c r="P38" i="11"/>
  <c r="O38" i="11"/>
  <c r="N38" i="11"/>
  <c r="O43" i="11"/>
  <c r="P43" i="11"/>
  <c r="N43" i="11"/>
  <c r="N48" i="11"/>
  <c r="P48" i="11"/>
  <c r="O48" i="11"/>
  <c r="Q48" i="11" s="1"/>
  <c r="P54" i="11"/>
  <c r="O54" i="11"/>
  <c r="Q54" i="11" s="1"/>
  <c r="N54" i="11"/>
  <c r="O59" i="11"/>
  <c r="Q59" i="11" s="1"/>
  <c r="P59" i="11"/>
  <c r="N59" i="11"/>
  <c r="P173" i="11"/>
  <c r="O173" i="11"/>
  <c r="N173" i="11"/>
  <c r="O32" i="12"/>
  <c r="N32" i="12"/>
  <c r="P32" i="12"/>
  <c r="O19" i="12"/>
  <c r="P19" i="12"/>
  <c r="N19" i="12"/>
  <c r="O3" i="11"/>
  <c r="P3" i="11"/>
  <c r="N3" i="11"/>
  <c r="N8" i="11"/>
  <c r="P8" i="11"/>
  <c r="O8" i="11"/>
  <c r="Q8" i="11" s="1"/>
  <c r="P14" i="11"/>
  <c r="O14" i="11"/>
  <c r="Q14" i="11" s="1"/>
  <c r="N14" i="11"/>
  <c r="O19" i="11"/>
  <c r="P19" i="11"/>
  <c r="N19" i="11"/>
  <c r="N24" i="11"/>
  <c r="P24" i="11"/>
  <c r="O24" i="11"/>
  <c r="Q24" i="11" s="1"/>
  <c r="P30" i="11"/>
  <c r="O30" i="11"/>
  <c r="N30" i="11"/>
  <c r="O35" i="11"/>
  <c r="P35" i="11"/>
  <c r="N35" i="11"/>
  <c r="N40" i="11"/>
  <c r="P40" i="11"/>
  <c r="O40" i="11"/>
  <c r="Q40" i="11" s="1"/>
  <c r="P46" i="11"/>
  <c r="O46" i="11"/>
  <c r="Q46" i="11" s="1"/>
  <c r="N46" i="11"/>
  <c r="O51" i="11"/>
  <c r="Q51" i="11" s="1"/>
  <c r="P51" i="11"/>
  <c r="N51" i="11"/>
  <c r="N56" i="11"/>
  <c r="P56" i="11"/>
  <c r="O56" i="11"/>
  <c r="P26" i="13"/>
  <c r="O26" i="13"/>
  <c r="Q26" i="13" s="1"/>
  <c r="N26" i="13"/>
  <c r="O31" i="13"/>
  <c r="P31" i="13"/>
  <c r="N31" i="13"/>
  <c r="P145" i="11"/>
  <c r="O145" i="11"/>
  <c r="Q145" i="11" s="1"/>
  <c r="N145" i="11"/>
  <c r="P7" i="12"/>
  <c r="P75" i="12" s="1"/>
  <c r="O7" i="12"/>
  <c r="Q7" i="12" s="1"/>
  <c r="P26" i="12"/>
  <c r="O26" i="12"/>
  <c r="Q26" i="12" s="1"/>
  <c r="N26" i="12"/>
  <c r="P18" i="13"/>
  <c r="O18" i="13"/>
  <c r="N18" i="13"/>
  <c r="P42" i="13"/>
  <c r="O42" i="13"/>
  <c r="Q42" i="13" s="1"/>
  <c r="N42" i="13"/>
  <c r="M180" i="11"/>
  <c r="P2" i="11"/>
  <c r="O2" i="11"/>
  <c r="N2" i="11"/>
  <c r="N4" i="11"/>
  <c r="P4" i="11"/>
  <c r="O4" i="11"/>
  <c r="Q4" i="11" s="1"/>
  <c r="O7" i="11"/>
  <c r="P7" i="11"/>
  <c r="N7" i="11"/>
  <c r="P10" i="11"/>
  <c r="O10" i="11"/>
  <c r="N10" i="11"/>
  <c r="N12" i="11"/>
  <c r="P12" i="11"/>
  <c r="O12" i="11"/>
  <c r="O15" i="11"/>
  <c r="P15" i="11"/>
  <c r="N15" i="11"/>
  <c r="P18" i="11"/>
  <c r="O18" i="11"/>
  <c r="Q18" i="11" s="1"/>
  <c r="N18" i="11"/>
  <c r="N20" i="11"/>
  <c r="P20" i="11"/>
  <c r="O20" i="11"/>
  <c r="Q20" i="11" s="1"/>
  <c r="O23" i="11"/>
  <c r="P23" i="11"/>
  <c r="N23" i="11"/>
  <c r="P26" i="11"/>
  <c r="O26" i="11"/>
  <c r="Q26" i="11" s="1"/>
  <c r="N26" i="11"/>
  <c r="N28" i="11"/>
  <c r="P28" i="11"/>
  <c r="O28" i="11"/>
  <c r="Q28" i="11" s="1"/>
  <c r="O31" i="11"/>
  <c r="Q31" i="11" s="1"/>
  <c r="P31" i="11"/>
  <c r="N31" i="11"/>
  <c r="P34" i="11"/>
  <c r="O34" i="11"/>
  <c r="Q34" i="11" s="1"/>
  <c r="N34" i="11"/>
  <c r="N36" i="11"/>
  <c r="P36" i="11"/>
  <c r="O36" i="11"/>
  <c r="Q36" i="11" s="1"/>
  <c r="O39" i="11"/>
  <c r="P39" i="11"/>
  <c r="N39" i="11"/>
  <c r="P42" i="11"/>
  <c r="O42" i="11"/>
  <c r="N42" i="11"/>
  <c r="N44" i="11"/>
  <c r="P44" i="11"/>
  <c r="O44" i="11"/>
  <c r="O47" i="11"/>
  <c r="P47" i="11"/>
  <c r="N47" i="11"/>
  <c r="P50" i="11"/>
  <c r="O50" i="11"/>
  <c r="Q50" i="11" s="1"/>
  <c r="N50" i="11"/>
  <c r="N52" i="11"/>
  <c r="P52" i="11"/>
  <c r="O52" i="11"/>
  <c r="Q52" i="11" s="1"/>
  <c r="O55" i="11"/>
  <c r="P55" i="11"/>
  <c r="N55" i="11"/>
  <c r="P58" i="11"/>
  <c r="O58" i="11"/>
  <c r="Q58" i="11" s="1"/>
  <c r="N58" i="11"/>
  <c r="N60" i="11"/>
  <c r="P60" i="11"/>
  <c r="O60" i="11"/>
  <c r="Q60" i="11" s="1"/>
  <c r="P141" i="11"/>
  <c r="O141" i="11"/>
  <c r="P161" i="11"/>
  <c r="O161" i="11"/>
  <c r="Q161" i="11" s="1"/>
  <c r="N161" i="11"/>
  <c r="N7" i="12"/>
  <c r="P22" i="12"/>
  <c r="O22" i="12"/>
  <c r="Q22" i="12" s="1"/>
  <c r="N22" i="12"/>
  <c r="P30" i="12"/>
  <c r="O30" i="12"/>
  <c r="Q30" i="12" s="1"/>
  <c r="N30" i="12"/>
  <c r="P129" i="11"/>
  <c r="O129" i="11"/>
  <c r="Q129" i="11" s="1"/>
  <c r="N129" i="11"/>
  <c r="P157" i="11"/>
  <c r="O157" i="11"/>
  <c r="P177" i="11"/>
  <c r="O177" i="11"/>
  <c r="Q177" i="11" s="1"/>
  <c r="N177" i="11"/>
  <c r="O23" i="12"/>
  <c r="P23" i="12"/>
  <c r="N23" i="12"/>
  <c r="O7" i="13"/>
  <c r="Q7" i="13" s="1"/>
  <c r="P7" i="13"/>
  <c r="N7" i="13"/>
  <c r="O15" i="13"/>
  <c r="P15" i="13"/>
  <c r="N15" i="13"/>
  <c r="O130" i="11"/>
  <c r="Q130" i="11" s="1"/>
  <c r="N130" i="11"/>
  <c r="Q132" i="11"/>
  <c r="O134" i="11"/>
  <c r="N134" i="11"/>
  <c r="P134" i="11"/>
  <c r="O142" i="11"/>
  <c r="N142" i="11"/>
  <c r="O146" i="11"/>
  <c r="N146" i="11"/>
  <c r="Q148" i="11"/>
  <c r="O150" i="11"/>
  <c r="N150" i="11"/>
  <c r="P150" i="11"/>
  <c r="O158" i="11"/>
  <c r="Q158" i="11" s="1"/>
  <c r="N158" i="11"/>
  <c r="O162" i="11"/>
  <c r="Q162" i="11" s="1"/>
  <c r="N162" i="11"/>
  <c r="Q164" i="11"/>
  <c r="O166" i="11"/>
  <c r="N166" i="11"/>
  <c r="P166" i="11"/>
  <c r="O174" i="11"/>
  <c r="Q174" i="11" s="1"/>
  <c r="N174" i="11"/>
  <c r="O178" i="11"/>
  <c r="N178" i="11"/>
  <c r="O8" i="12"/>
  <c r="Q8" i="12" s="1"/>
  <c r="N8" i="12"/>
  <c r="O12" i="12"/>
  <c r="N12" i="12"/>
  <c r="Q14" i="12"/>
  <c r="N16" i="12"/>
  <c r="P16" i="12"/>
  <c r="O16" i="12"/>
  <c r="Q16" i="12" s="1"/>
  <c r="N20" i="12"/>
  <c r="P20" i="12"/>
  <c r="O20" i="12"/>
  <c r="Q20" i="12" s="1"/>
  <c r="O27" i="12"/>
  <c r="P27" i="12"/>
  <c r="N27" i="12"/>
  <c r="O31" i="12"/>
  <c r="P31" i="12"/>
  <c r="N31" i="12"/>
  <c r="N4" i="13"/>
  <c r="P4" i="13"/>
  <c r="O4" i="13"/>
  <c r="Q4" i="13" s="1"/>
  <c r="N20" i="13"/>
  <c r="P20" i="13"/>
  <c r="O20" i="13"/>
  <c r="Q20" i="13" s="1"/>
  <c r="O39" i="13"/>
  <c r="P39" i="13"/>
  <c r="N39" i="13"/>
  <c r="O47" i="13"/>
  <c r="P47" i="13"/>
  <c r="N47" i="13"/>
  <c r="Q5" i="11"/>
  <c r="Q9" i="11"/>
  <c r="Q13" i="11"/>
  <c r="Q17" i="11"/>
  <c r="Q21" i="11"/>
  <c r="Q25" i="11"/>
  <c r="Q29" i="11"/>
  <c r="Q33" i="11"/>
  <c r="Q37" i="11"/>
  <c r="Q41" i="11"/>
  <c r="Q45" i="11"/>
  <c r="Q49" i="11"/>
  <c r="Q53" i="11"/>
  <c r="Q57" i="11"/>
  <c r="Q63" i="11"/>
  <c r="Q67" i="11"/>
  <c r="Q71" i="11"/>
  <c r="Q75" i="11"/>
  <c r="Q79" i="11"/>
  <c r="Q83" i="11"/>
  <c r="Q87" i="11"/>
  <c r="Q91" i="11"/>
  <c r="Q95" i="11"/>
  <c r="Q99" i="11"/>
  <c r="Q103" i="11"/>
  <c r="Q107" i="11"/>
  <c r="Q111" i="11"/>
  <c r="Q115" i="11"/>
  <c r="Q119" i="11"/>
  <c r="Q123" i="11"/>
  <c r="Q127" i="11"/>
  <c r="P137" i="11"/>
  <c r="O137" i="11"/>
  <c r="Q139" i="11"/>
  <c r="Q140" i="11"/>
  <c r="P142" i="11"/>
  <c r="Q143" i="11"/>
  <c r="P146" i="11"/>
  <c r="P153" i="11"/>
  <c r="O153" i="11"/>
  <c r="Q153" i="11" s="1"/>
  <c r="Q155" i="11"/>
  <c r="Q156" i="11"/>
  <c r="P158" i="11"/>
  <c r="Q159" i="11"/>
  <c r="P162" i="11"/>
  <c r="P169" i="11"/>
  <c r="O169" i="11"/>
  <c r="Q169" i="11" s="1"/>
  <c r="Q171" i="11"/>
  <c r="Q172" i="11"/>
  <c r="P174" i="11"/>
  <c r="Q175" i="11"/>
  <c r="P178" i="11"/>
  <c r="P3" i="12"/>
  <c r="O3" i="12"/>
  <c r="Q3" i="12" s="1"/>
  <c r="Q5" i="12"/>
  <c r="Q6" i="12"/>
  <c r="P8" i="12"/>
  <c r="Q9" i="12"/>
  <c r="P12" i="12"/>
  <c r="P18" i="12"/>
  <c r="O18" i="12"/>
  <c r="N18" i="12"/>
  <c r="N24" i="12"/>
  <c r="P24" i="12"/>
  <c r="O24" i="12"/>
  <c r="N28" i="12"/>
  <c r="P28" i="12"/>
  <c r="O28" i="12"/>
  <c r="Q28" i="12" s="1"/>
  <c r="P10" i="13"/>
  <c r="O10" i="13"/>
  <c r="Q10" i="13" s="1"/>
  <c r="N10" i="13"/>
  <c r="N28" i="13"/>
  <c r="P28" i="13"/>
  <c r="O28" i="13"/>
  <c r="Q28" i="13" s="1"/>
  <c r="N36" i="13"/>
  <c r="P36" i="13"/>
  <c r="O36" i="13"/>
  <c r="P133" i="11"/>
  <c r="O133" i="11"/>
  <c r="Q133" i="11" s="1"/>
  <c r="Q135" i="11"/>
  <c r="Q136" i="11"/>
  <c r="O138" i="11"/>
  <c r="Q138" i="11" s="1"/>
  <c r="N138" i="11"/>
  <c r="P149" i="11"/>
  <c r="O149" i="11"/>
  <c r="Q151" i="11"/>
  <c r="Q152" i="11"/>
  <c r="O154" i="11"/>
  <c r="Q154" i="11" s="1"/>
  <c r="N154" i="11"/>
  <c r="P165" i="11"/>
  <c r="O165" i="11"/>
  <c r="Q165" i="11" s="1"/>
  <c r="Q167" i="11"/>
  <c r="Q168" i="11"/>
  <c r="O170" i="11"/>
  <c r="Q170" i="11" s="1"/>
  <c r="N170" i="11"/>
  <c r="Q2" i="12"/>
  <c r="O4" i="12"/>
  <c r="Q4" i="12" s="1"/>
  <c r="N4" i="12"/>
  <c r="N75" i="12" s="1"/>
  <c r="P15" i="12"/>
  <c r="O15" i="12"/>
  <c r="P39" i="12"/>
  <c r="O39" i="12"/>
  <c r="Q39" i="12" s="1"/>
  <c r="M50" i="13"/>
  <c r="P2" i="13"/>
  <c r="O2" i="13"/>
  <c r="N2" i="13"/>
  <c r="N12" i="13"/>
  <c r="P12" i="13"/>
  <c r="O12" i="13"/>
  <c r="Q12" i="13" s="1"/>
  <c r="O23" i="13"/>
  <c r="P23" i="13"/>
  <c r="N23" i="13"/>
  <c r="P34" i="13"/>
  <c r="O34" i="13"/>
  <c r="Q34" i="13" s="1"/>
  <c r="N34" i="13"/>
  <c r="N44" i="13"/>
  <c r="P44" i="13"/>
  <c r="O44" i="13"/>
  <c r="Q44" i="13" s="1"/>
  <c r="O36" i="12"/>
  <c r="Q36" i="12" s="1"/>
  <c r="N36" i="12"/>
  <c r="Q37" i="12"/>
  <c r="Q53" i="12"/>
  <c r="Q69" i="12"/>
  <c r="M75" i="12"/>
  <c r="Q17" i="12"/>
  <c r="Q21" i="12"/>
  <c r="Q25" i="12"/>
  <c r="Q29" i="12"/>
  <c r="P35" i="12"/>
  <c r="O35" i="12"/>
  <c r="Q35" i="12" s="1"/>
  <c r="O40" i="12"/>
  <c r="Q40" i="12" s="1"/>
  <c r="N40" i="12"/>
  <c r="Q41" i="12"/>
  <c r="Q57" i="12"/>
  <c r="Q73" i="12"/>
  <c r="O3" i="13"/>
  <c r="P3" i="13"/>
  <c r="N3" i="13"/>
  <c r="P6" i="13"/>
  <c r="O6" i="13"/>
  <c r="N6" i="13"/>
  <c r="N8" i="13"/>
  <c r="P8" i="13"/>
  <c r="O8" i="13"/>
  <c r="O11" i="13"/>
  <c r="P11" i="13"/>
  <c r="N11" i="13"/>
  <c r="P14" i="13"/>
  <c r="O14" i="13"/>
  <c r="Q14" i="13" s="1"/>
  <c r="N14" i="13"/>
  <c r="N16" i="13"/>
  <c r="P16" i="13"/>
  <c r="O16" i="13"/>
  <c r="Q16" i="13" s="1"/>
  <c r="O19" i="13"/>
  <c r="P19" i="13"/>
  <c r="N19" i="13"/>
  <c r="P22" i="13"/>
  <c r="O22" i="13"/>
  <c r="Q22" i="13" s="1"/>
  <c r="N22" i="13"/>
  <c r="N24" i="13"/>
  <c r="P24" i="13"/>
  <c r="O24" i="13"/>
  <c r="Q24" i="13" s="1"/>
  <c r="O27" i="13"/>
  <c r="Q27" i="13" s="1"/>
  <c r="P27" i="13"/>
  <c r="N27" i="13"/>
  <c r="P30" i="13"/>
  <c r="O30" i="13"/>
  <c r="Q30" i="13" s="1"/>
  <c r="N30" i="13"/>
  <c r="N32" i="13"/>
  <c r="P32" i="13"/>
  <c r="O32" i="13"/>
  <c r="Q32" i="13" s="1"/>
  <c r="O35" i="13"/>
  <c r="P35" i="13"/>
  <c r="N35" i="13"/>
  <c r="P38" i="13"/>
  <c r="O38" i="13"/>
  <c r="N38" i="13"/>
  <c r="N40" i="13"/>
  <c r="P40" i="13"/>
  <c r="O40" i="13"/>
  <c r="O43" i="13"/>
  <c r="P43" i="13"/>
  <c r="N43" i="13"/>
  <c r="P46" i="13"/>
  <c r="O46" i="13"/>
  <c r="Q46" i="13" s="1"/>
  <c r="N46" i="13"/>
  <c r="N48" i="13"/>
  <c r="P48" i="13"/>
  <c r="O48" i="13"/>
  <c r="Q48" i="13" s="1"/>
  <c r="Q5" i="13"/>
  <c r="Q9" i="13"/>
  <c r="Q13" i="13"/>
  <c r="Q17" i="13"/>
  <c r="Q21" i="13"/>
  <c r="Q25" i="13"/>
  <c r="Q29" i="13"/>
  <c r="Q33" i="13"/>
  <c r="Q37" i="13"/>
  <c r="Q41" i="13"/>
  <c r="Q45" i="13"/>
  <c r="Q49" i="13"/>
  <c r="Q173" i="11" l="1"/>
  <c r="Q43" i="11"/>
  <c r="Q32" i="11"/>
  <c r="Q6" i="11"/>
  <c r="Q142" i="11"/>
  <c r="O180" i="11"/>
  <c r="Q2" i="11"/>
  <c r="N50" i="13"/>
  <c r="Q15" i="13"/>
  <c r="Q55" i="11"/>
  <c r="P180" i="11"/>
  <c r="Q35" i="11"/>
  <c r="Q11" i="13"/>
  <c r="Q47" i="13"/>
  <c r="Q31" i="12"/>
  <c r="Q178" i="11"/>
  <c r="Q146" i="11"/>
  <c r="Q19" i="11"/>
  <c r="O75" i="12"/>
  <c r="Q19" i="13"/>
  <c r="Q23" i="13"/>
  <c r="Q39" i="13"/>
  <c r="Q27" i="12"/>
  <c r="Q23" i="11"/>
  <c r="Q43" i="13"/>
  <c r="O50" i="13"/>
  <c r="Q2" i="13"/>
  <c r="Q12" i="12"/>
  <c r="Q47" i="11"/>
  <c r="Q15" i="11"/>
  <c r="Q40" i="13"/>
  <c r="Q38" i="13"/>
  <c r="Q35" i="13"/>
  <c r="Q8" i="13"/>
  <c r="Q6" i="13"/>
  <c r="Q3" i="13"/>
  <c r="P50" i="13"/>
  <c r="Q15" i="12"/>
  <c r="Q149" i="11"/>
  <c r="Q36" i="13"/>
  <c r="Q24" i="12"/>
  <c r="Q18" i="12"/>
  <c r="Q137" i="11"/>
  <c r="Q166" i="11"/>
  <c r="Q150" i="11"/>
  <c r="Q134" i="11"/>
  <c r="Q23" i="12"/>
  <c r="Q157" i="11"/>
  <c r="Q141" i="11"/>
  <c r="Q44" i="11"/>
  <c r="Q42" i="11"/>
  <c r="Q39" i="11"/>
  <c r="Q12" i="11"/>
  <c r="Q10" i="11"/>
  <c r="Q7" i="11"/>
  <c r="N180" i="11"/>
  <c r="Q18" i="13"/>
  <c r="Q31" i="13"/>
  <c r="Q56" i="11"/>
  <c r="Q30" i="11"/>
  <c r="Q3" i="11"/>
  <c r="Q19" i="12"/>
  <c r="Q32" i="12"/>
  <c r="Q38" i="11"/>
  <c r="Q11" i="11"/>
  <c r="Q11" i="12"/>
  <c r="Q75" i="12" s="1"/>
  <c r="Q50" i="13" l="1"/>
  <c r="Q180" i="11"/>
</calcChain>
</file>

<file path=xl/sharedStrings.xml><?xml version="1.0" encoding="utf-8"?>
<sst xmlns="http://schemas.openxmlformats.org/spreadsheetml/2006/main" count="2879" uniqueCount="613">
  <si>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</si>
  <si>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</si>
  <si>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</si>
  <si>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</si>
  <si>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</si>
  <si>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</si>
  <si>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</si>
  <si>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</si>
  <si>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</si>
  <si>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</si>
  <si>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</si>
  <si>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</si>
  <si>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</si>
  <si>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</si>
  <si>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</si>
  <si>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</si>
  <si>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</si>
  <si>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</si>
  <si>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</si>
  <si>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</si>
  <si>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</si>
  <si>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</si>
  <si>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</si>
  <si>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</si>
  <si>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</si>
  <si>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</si>
  <si>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</si>
  <si>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</si>
  <si>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</si>
  <si>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</si>
  <si>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</si>
  <si>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</si>
  <si>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</si>
  <si>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</si>
  <si>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</si>
  <si>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</si>
  <si>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</si>
  <si>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</si>
  <si>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</si>
  <si>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埃及</t>
  </si>
  <si>
    <t>受理中</t>
  </si>
  <si>
    <t>孙守彬</t>
  </si>
  <si>
    <t>李振奋</t>
  </si>
  <si>
    <t>王若尘</t>
  </si>
  <si>
    <t>姜琢琳</t>
  </si>
  <si>
    <t>浦圆虹</t>
  </si>
  <si>
    <t>谢文诗</t>
  </si>
  <si>
    <t>陈超</t>
  </si>
  <si>
    <t>TV1N1619247441806954496</t>
  </si>
  <si>
    <t>张灵芳</t>
  </si>
  <si>
    <t>吕成</t>
  </si>
  <si>
    <t>戴拓</t>
  </si>
  <si>
    <t>巴西</t>
  </si>
  <si>
    <t>郑世浩</t>
  </si>
  <si>
    <t>黄晓晨</t>
  </si>
  <si>
    <t>张颖</t>
  </si>
  <si>
    <t>胡根</t>
  </si>
  <si>
    <t>TV1N1625115759269191680</t>
  </si>
  <si>
    <t>赵克农</t>
  </si>
  <si>
    <t>霍玉明</t>
  </si>
  <si>
    <t>TV1N1612606422067372032</t>
  </si>
  <si>
    <t>周佳俊</t>
  </si>
  <si>
    <t>TV1N1627553840211812352</t>
  </si>
  <si>
    <t>刘梦洁</t>
  </si>
  <si>
    <t>汪明阔</t>
  </si>
  <si>
    <t>TV1N1628970077341065216</t>
  </si>
  <si>
    <t>杨琳</t>
  </si>
  <si>
    <t>徐超</t>
  </si>
  <si>
    <t>杨丽凡</t>
  </si>
  <si>
    <t>TV1N1628999810141204480</t>
  </si>
  <si>
    <t>陈晗</t>
  </si>
  <si>
    <t>王格</t>
  </si>
  <si>
    <t>于雨汐</t>
  </si>
  <si>
    <t>Namit Arora</t>
  </si>
  <si>
    <t>朱越</t>
  </si>
  <si>
    <t>周炎</t>
  </si>
  <si>
    <t>周娅</t>
  </si>
  <si>
    <t>刘璇忆</t>
  </si>
  <si>
    <t>林曦彤</t>
  </si>
  <si>
    <t>崔益飞</t>
  </si>
  <si>
    <t>李雯琦</t>
  </si>
  <si>
    <t>刘雨晴</t>
  </si>
  <si>
    <t>向潇</t>
  </si>
  <si>
    <t>聂天一</t>
  </si>
  <si>
    <t>黄苏惠</t>
  </si>
  <si>
    <t>李华</t>
  </si>
  <si>
    <t>黄婷婷</t>
  </si>
  <si>
    <t>叶桐君</t>
  </si>
  <si>
    <t>钱荔莹</t>
  </si>
  <si>
    <t>周辉冲</t>
  </si>
  <si>
    <t>谢珊珊</t>
  </si>
  <si>
    <t>刘玉辉</t>
  </si>
  <si>
    <t>TV1N1650762615543332864</t>
  </si>
  <si>
    <t>贺滟淋</t>
  </si>
  <si>
    <t>王董尔</t>
  </si>
  <si>
    <t>TV1N1654326996474667008</t>
  </si>
  <si>
    <t>龚举文</t>
  </si>
  <si>
    <t>TV1N1656158845773860864</t>
  </si>
  <si>
    <t>TV1N1650428788828610560</t>
  </si>
  <si>
    <t>郝一凡</t>
  </si>
  <si>
    <t>TV1N1657965046937628672</t>
  </si>
  <si>
    <t>陈阳佳</t>
  </si>
  <si>
    <t>TV1N1646826875629412352</t>
  </si>
  <si>
    <t>李玟潮</t>
  </si>
  <si>
    <t>刘昊天</t>
  </si>
  <si>
    <t>TV1N1648986046940356608</t>
  </si>
  <si>
    <t>黄文臣</t>
  </si>
  <si>
    <t>TV1N1651553931814641664</t>
  </si>
  <si>
    <t>李坦</t>
  </si>
  <si>
    <t>TV1N1654400639066128384</t>
  </si>
  <si>
    <t>王瑜博</t>
  </si>
  <si>
    <t>TV1N1657959280008679424</t>
  </si>
  <si>
    <t>杨玉瑜</t>
  </si>
  <si>
    <t>TV1N1656977182879813632</t>
  </si>
  <si>
    <t>TV1N1649976450619801600</t>
  </si>
  <si>
    <t>陈张淼</t>
  </si>
  <si>
    <t>TV1N1654426760612601856</t>
  </si>
  <si>
    <t>彭龙龙</t>
  </si>
  <si>
    <t>TV1N1657986858228592640</t>
  </si>
  <si>
    <t>云爱英</t>
  </si>
  <si>
    <t>TV1N1659413431133593600</t>
  </si>
  <si>
    <t>刘博</t>
  </si>
  <si>
    <t>TV1N1646115666479300608</t>
  </si>
  <si>
    <t>任雨</t>
  </si>
  <si>
    <t>TV1N1658510862165159936</t>
  </si>
  <si>
    <t>裴宏阳</t>
  </si>
  <si>
    <t>TV1N1660576039387881472</t>
  </si>
  <si>
    <t>黄澈</t>
  </si>
  <si>
    <t>Marcuz Pae</t>
  </si>
  <si>
    <t>潘凌云</t>
  </si>
  <si>
    <t>谢法</t>
  </si>
  <si>
    <t>TV1N1660543407065120768</t>
  </si>
  <si>
    <t>郭继勇</t>
  </si>
  <si>
    <t>TV1N1655869397156876288</t>
  </si>
  <si>
    <t>陈昕婕</t>
  </si>
  <si>
    <t>雷亚伟</t>
  </si>
  <si>
    <t>TV1N1645684940390842368</t>
  </si>
  <si>
    <t>林明珠</t>
  </si>
  <si>
    <t>TV1N1663082610470809600</t>
  </si>
  <si>
    <t>陈晨</t>
  </si>
  <si>
    <t>张鸣飞</t>
  </si>
  <si>
    <t>TV1N1654764584050286592</t>
  </si>
  <si>
    <t>朱兆楠</t>
  </si>
  <si>
    <t>TV1N1649344429866373120</t>
  </si>
  <si>
    <t>李大成</t>
  </si>
  <si>
    <t>戴俊毅</t>
  </si>
  <si>
    <t>TV1N1663372015601295360</t>
  </si>
  <si>
    <t>TV1N1650467414799122432</t>
  </si>
  <si>
    <t>陈若雯</t>
  </si>
  <si>
    <t>美国EVUS</t>
  </si>
  <si>
    <t>于潇潇</t>
  </si>
  <si>
    <t>TV1N1663508177628254208</t>
  </si>
  <si>
    <t>TV1N1663071651236728832</t>
  </si>
  <si>
    <t>李鹏宇</t>
  </si>
  <si>
    <t>TV1N1658356912979963904</t>
  </si>
  <si>
    <t>汪冰蟾</t>
  </si>
  <si>
    <t>TV1N1664191716674125824</t>
  </si>
  <si>
    <t>上官宗杰</t>
  </si>
  <si>
    <t>TV1N1663499154476552192</t>
  </si>
  <si>
    <t>TV1N1640354550239010816</t>
  </si>
  <si>
    <t>刘婧璐</t>
  </si>
  <si>
    <t>TV1N1667047303946788864</t>
  </si>
  <si>
    <t>TV1N1646059915975061504</t>
  </si>
  <si>
    <t>高姝雅</t>
  </si>
  <si>
    <t>TV1N1663432327142735872</t>
  </si>
  <si>
    <t>周科宇</t>
  </si>
  <si>
    <t>TV1N1659432127235375104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</si>
  <si>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</si>
  <si>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</si>
  <si>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</si>
  <si>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</si>
  <si>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</si>
  <si>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</si>
  <si>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>张俊</t>
  </si>
  <si>
    <t xml:space="preserve">TV1N1658027147597201408 </t>
  </si>
  <si>
    <t>王腾迪</t>
  </si>
  <si>
    <t>TV1N1663823211705233408</t>
  </si>
  <si>
    <t>陈锋杰</t>
  </si>
  <si>
    <t>TV1N1643220994307977216</t>
  </si>
  <si>
    <t>王薪宇</t>
  </si>
  <si>
    <t>TV1N1664324160500858880</t>
  </si>
  <si>
    <t>王敬惠</t>
  </si>
  <si>
    <t>TV1N1661729388728582144</t>
  </si>
  <si>
    <t>TV1N1668120264967581696</t>
  </si>
  <si>
    <t>Christina Jih</t>
  </si>
  <si>
    <t>尹潇潇</t>
  </si>
  <si>
    <t>TV1N1665959368685846528</t>
  </si>
  <si>
    <t>王伟其</t>
  </si>
  <si>
    <t>TV1N1660599385575927808</t>
  </si>
  <si>
    <t>解亚坤</t>
  </si>
  <si>
    <t>张晓冬</t>
  </si>
  <si>
    <t>赵喆</t>
  </si>
  <si>
    <t>TV1N1668086944040878080</t>
  </si>
  <si>
    <t>陈大维</t>
  </si>
  <si>
    <t>TV1N1666690262354870272</t>
  </si>
  <si>
    <t>傅焕斌</t>
  </si>
  <si>
    <t>TV1N1672821198281175040</t>
  </si>
  <si>
    <t>陆野</t>
  </si>
  <si>
    <t>TV1N1673161420458119168</t>
  </si>
  <si>
    <t>曹亦欧</t>
  </si>
  <si>
    <t>TV1N1664162786185355264</t>
  </si>
  <si>
    <t>张斌捷</t>
  </si>
  <si>
    <t>TV1N1673559873948504064</t>
  </si>
  <si>
    <t>黄悦龄</t>
  </si>
  <si>
    <t>Jacob John Kuttisseril</t>
  </si>
  <si>
    <t>耿健Joe</t>
  </si>
  <si>
    <t>Alex Hu</t>
  </si>
  <si>
    <t>黄逸勤</t>
  </si>
  <si>
    <t>TV1N1673869378766708736</t>
  </si>
  <si>
    <t>高端</t>
  </si>
  <si>
    <t>TV1N1645299564287262720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</si>
  <si>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</si>
  <si>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</si>
  <si>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</si>
  <si>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</si>
  <si>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</si>
  <si>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</si>
  <si>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马至一</t>
  </si>
  <si>
    <t>TV1N1674377052675764224</t>
  </si>
  <si>
    <t>Shawn Qin（秦英祥）</t>
  </si>
  <si>
    <t>俞林峰</t>
  </si>
  <si>
    <t>TV1N1673574239666196480</t>
  </si>
  <si>
    <t>王旖岑</t>
  </si>
  <si>
    <t>王芳</t>
  </si>
  <si>
    <t>TV1N1674000654014365696</t>
  </si>
  <si>
    <t>赵焕章</t>
  </si>
  <si>
    <t>孙婧雯</t>
  </si>
  <si>
    <t>TV1N1675824607133605888</t>
  </si>
  <si>
    <t>周紫微 Vivi</t>
  </si>
  <si>
    <t>罗奕阳（张博阳）</t>
  </si>
  <si>
    <t>朱冬雨</t>
  </si>
  <si>
    <t>快递费13+2500签证费用</t>
  </si>
  <si>
    <t>2500签证费用</t>
  </si>
  <si>
    <t>赵卿羽 Anna</t>
  </si>
  <si>
    <t>徐孟知</t>
  </si>
  <si>
    <t>梁晶</t>
  </si>
  <si>
    <t>张宁宁Nydia</t>
  </si>
  <si>
    <t>国恩义</t>
  </si>
  <si>
    <t>刘鹏</t>
  </si>
  <si>
    <t>田琳</t>
  </si>
  <si>
    <t>黄晓民</t>
  </si>
  <si>
    <t>向洁</t>
  </si>
  <si>
    <t>吴莹</t>
  </si>
  <si>
    <t>谢鸿杰</t>
  </si>
  <si>
    <t>张晖</t>
  </si>
  <si>
    <t>JiMing Luo</t>
  </si>
  <si>
    <t>王紫萱</t>
  </si>
  <si>
    <t>闫国庆</t>
  </si>
  <si>
    <t>王皓安Oliver</t>
  </si>
  <si>
    <t xml:space="preserve">签证国家 </t>
  </si>
  <si>
    <t>赵春玉</t>
  </si>
  <si>
    <t>TV1N1686992573053837312</t>
  </si>
  <si>
    <t>TV1N1692070535591841792</t>
  </si>
  <si>
    <t>印尼（落地签）</t>
  </si>
  <si>
    <t>田宇航</t>
  </si>
  <si>
    <t xml:space="preserve"> TV1N1694255896732848128</t>
  </si>
  <si>
    <t>TV1N1694726211107803136</t>
  </si>
  <si>
    <t>王丽然</t>
  </si>
  <si>
    <t>TV1N1663519153761193984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</si>
  <si>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</si>
  <si>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</si>
  <si>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</si>
  <si>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</si>
  <si>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</si>
  <si>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</si>
  <si>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</si>
  <si>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TV1N1691993326613229568</t>
  </si>
  <si>
    <t>TV1N1687321056779014144</t>
  </si>
  <si>
    <t>姚妮</t>
  </si>
  <si>
    <t>TV1N1686246535363821568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</si>
  <si>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</si>
  <si>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</si>
  <si>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</si>
  <si>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</si>
  <si>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</si>
  <si>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</si>
  <si>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</si>
  <si>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</si>
  <si>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</si>
  <si>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签证供应商费用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</si>
  <si>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</si>
  <si>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</si>
  <si>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</si>
  <si>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</si>
  <si>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</si>
  <si>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</si>
  <si>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</si>
  <si>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TV1N1697218198461915136</t>
  </si>
  <si>
    <t>TV1N1692057359244595200</t>
  </si>
  <si>
    <t>TV1N1696112941891543040</t>
  </si>
  <si>
    <t>叶玉杰</t>
  </si>
  <si>
    <t>TV1N1694606626945753088</t>
  </si>
  <si>
    <t>TV1N1697075559657947136</t>
  </si>
  <si>
    <t>TV1N1697161023718998016</t>
  </si>
  <si>
    <t>张佳雯</t>
  </si>
  <si>
    <t>TV1N1691072171106725888</t>
  </si>
  <si>
    <t>朱辉荣</t>
  </si>
  <si>
    <t>TV1N1697082928404066304</t>
  </si>
  <si>
    <t>TV1N1697201509641048064</t>
  </si>
  <si>
    <t>李尚英</t>
  </si>
  <si>
    <t>TV1N1697180850516967424</t>
  </si>
  <si>
    <t>TV1N1697518423663755264</t>
  </si>
  <si>
    <t>曾文灏</t>
  </si>
  <si>
    <t>TV1N1697264350452629504</t>
  </si>
  <si>
    <t>TV1N1697632285247471616</t>
  </si>
  <si>
    <t>Boyu Zhang</t>
  </si>
  <si>
    <t>TV1N1698519977900339200</t>
  </si>
  <si>
    <t>翟梦男</t>
  </si>
  <si>
    <t>TV1N1697622409704177664</t>
  </si>
  <si>
    <t>TV1N1697550764503138304</t>
  </si>
  <si>
    <t>TV1N1697243718662717440</t>
  </si>
  <si>
    <t>李靖</t>
  </si>
  <si>
    <t>TV1N1698535162451218432</t>
  </si>
  <si>
    <t>TV1N1706130188061171712</t>
  </si>
  <si>
    <t>TV1N1698970867224764416</t>
  </si>
  <si>
    <t>秦天</t>
  </si>
  <si>
    <t>TV1N1706184532856877056</t>
  </si>
  <si>
    <t>苏晗</t>
  </si>
  <si>
    <t>TV1N1706151264744951808</t>
  </si>
  <si>
    <t>罗奕阳</t>
  </si>
  <si>
    <t>TV1N1699661331049451520</t>
  </si>
  <si>
    <t xml:space="preserve">TV1N1661961760896090112 </t>
  </si>
  <si>
    <t>Jodie Liang（叶子萌）</t>
  </si>
  <si>
    <t>TV1N1625893069631049728</t>
  </si>
  <si>
    <t>韩冀豫</t>
  </si>
  <si>
    <t>TV1N1649234603702218752</t>
  </si>
  <si>
    <t>TV1N1697459806717517824</t>
  </si>
  <si>
    <t>TV1N1697076791780745216</t>
  </si>
  <si>
    <t>唐赟</t>
  </si>
  <si>
    <t>TV1N1697627246227443712</t>
  </si>
  <si>
    <t>林林</t>
  </si>
  <si>
    <t>TV1N1696346638490263552</t>
  </si>
  <si>
    <t>TV1N1699321382718676992</t>
  </si>
  <si>
    <t>TV1N1699614870983110656</t>
  </si>
  <si>
    <t>Ruby Hu  胡晓</t>
  </si>
  <si>
    <t>TV1N1686880158676938752</t>
  </si>
  <si>
    <t>TV1N1698939403066155008</t>
  </si>
  <si>
    <t>TV1N1697453590171992064</t>
  </si>
  <si>
    <t>TV1N1694232771731390464</t>
  </si>
  <si>
    <t>柏崴</t>
  </si>
  <si>
    <t>TV1N1699982587699367936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</si>
  <si>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</si>
  <si>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</si>
  <si>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</si>
  <si>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</si>
  <si>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</si>
  <si>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</si>
  <si>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TV1N1699335197741010944</t>
  </si>
  <si>
    <t>陈雨昕</t>
  </si>
  <si>
    <t>TV1N1688854457646342144</t>
  </si>
  <si>
    <t>李嘉敏 Serina</t>
  </si>
  <si>
    <t>TV1N1701145242518663168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</si>
  <si>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</si>
  <si>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</si>
  <si>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</si>
  <si>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</si>
  <si>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</si>
  <si>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</si>
  <si>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</si>
  <si>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</si>
  <si>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</si>
  <si>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</si>
  <si>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</si>
  <si>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</si>
  <si>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</si>
  <si>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</si>
  <si>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</si>
  <si>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</si>
  <si>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</si>
  <si>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</si>
  <si>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</si>
  <si>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</si>
  <si>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TV1N1700079729025724416</t>
  </si>
  <si>
    <t>TV1N1698932933494812672</t>
  </si>
  <si>
    <t>周杭军</t>
  </si>
  <si>
    <t>TV1N1646487554275704832</t>
  </si>
  <si>
    <t>陈娇娇（李若雯）</t>
  </si>
  <si>
    <t>TV1N1702199551859630080</t>
  </si>
  <si>
    <t>徐旭 Adam</t>
  </si>
  <si>
    <t>TV1N1702365766947180544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</si>
  <si>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</si>
  <si>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</si>
  <si>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</si>
  <si>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</si>
  <si>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</si>
  <si>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</si>
  <si>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</si>
  <si>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</si>
  <si>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</si>
  <si>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</si>
  <si>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</si>
  <si>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TV1N1702635052894982144</t>
  </si>
  <si>
    <t>胥珠珠</t>
  </si>
  <si>
    <t>TV1N1702149512252526592</t>
  </si>
  <si>
    <t>TV1N1703615021271908352</t>
  </si>
  <si>
    <t>Amy Wu</t>
  </si>
  <si>
    <t>TV1N1701838140247625728</t>
  </si>
  <si>
    <t>李佳宁</t>
  </si>
  <si>
    <t>TV1N1699692908152373248</t>
  </si>
  <si>
    <t>TV1N1703947536021270528</t>
  </si>
  <si>
    <t>毛锐</t>
  </si>
  <si>
    <t>TV1N1703762673133490176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</si>
  <si>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</si>
  <si>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</si>
  <si>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</si>
  <si>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</si>
  <si>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</si>
  <si>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</si>
  <si>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</si>
  <si>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TV1N1650710845991460864</t>
  </si>
  <si>
    <t>刘爽</t>
  </si>
  <si>
    <t>TV1N1704044902598524928</t>
  </si>
  <si>
    <t>TV1N1704692933278879744</t>
  </si>
  <si>
    <t>TV1N1704746292539088896</t>
  </si>
  <si>
    <t xml:space="preserve"> TV1N1665919931859927040</t>
  </si>
  <si>
    <t>张栗之</t>
  </si>
  <si>
    <t>TV1N1704748177266196480</t>
  </si>
  <si>
    <t>林苏（周洁）</t>
  </si>
  <si>
    <t xml:space="preserve"> TV1N1705141370440851456</t>
  </si>
  <si>
    <t>TV1N1705062437460582400</t>
  </si>
  <si>
    <t>袁杰伦</t>
  </si>
  <si>
    <t>TV1N1704723763128680448</t>
  </si>
  <si>
    <t>薛悦</t>
  </si>
  <si>
    <t>TV1N1704725483544162304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</si>
  <si>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</si>
  <si>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</si>
  <si>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</si>
  <si>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</si>
  <si>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</si>
  <si>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</si>
  <si>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</si>
  <si>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</si>
  <si>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TV1N1674325789208592384</t>
  </si>
  <si>
    <t>范艳华 Sophia</t>
  </si>
  <si>
    <t>TV1N1704467000802295808</t>
  </si>
  <si>
    <t>史沛文</t>
  </si>
  <si>
    <t>TV1N1705153753712480256</t>
  </si>
  <si>
    <t>TV1N1706178405830168576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</si>
  <si>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</si>
  <si>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</si>
  <si>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</si>
  <si>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</si>
  <si>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</si>
  <si>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</si>
  <si>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</si>
  <si>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唐雯</t>
  </si>
  <si>
    <t>TV1N1706519891461623808</t>
  </si>
  <si>
    <t>徐丽君</t>
  </si>
  <si>
    <t>TV1N1705669472568983552</t>
  </si>
  <si>
    <t>TV1N1706589227392200704</t>
  </si>
  <si>
    <t>TV1N1706917083045429248</t>
  </si>
  <si>
    <t>王文慧</t>
  </si>
  <si>
    <t>TV1N1704403583836012544</t>
  </si>
  <si>
    <t>TV1N1706219060610605056</t>
  </si>
  <si>
    <t>David Liu（刘大伟）</t>
  </si>
  <si>
    <t>TV1N1706951340417593344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</si>
  <si>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</si>
  <si>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</si>
  <si>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</si>
  <si>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</si>
  <si>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</si>
  <si>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</si>
  <si>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TV1N1707693703494709248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</si>
  <si>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</si>
  <si>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</si>
  <si>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</si>
  <si>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</si>
  <si>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</si>
  <si>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</si>
  <si>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</si>
  <si>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</si>
  <si>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</si>
  <si>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</si>
  <si>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</si>
  <si>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</si>
  <si>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</si>
  <si>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</si>
  <si>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</si>
  <si>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</si>
  <si>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宫晓雪</t>
  </si>
  <si>
    <t>TV1N1709214716602769408</t>
  </si>
  <si>
    <t>TANEYHILL KATHRYN LAURA</t>
  </si>
  <si>
    <t>TV1N1711931757487161344</t>
  </si>
  <si>
    <t>孟紫敏</t>
  </si>
  <si>
    <t>TV1N1711632271472521216</t>
  </si>
  <si>
    <t>可轩（彭珂）</t>
  </si>
  <si>
    <t>TV1N1698514968806678528</t>
  </si>
  <si>
    <t>Julie Gao（高准）</t>
  </si>
  <si>
    <t>TV1N1712336229459927040</t>
  </si>
  <si>
    <t>TV1N1711665481967599616</t>
  </si>
  <si>
    <t>李珊珊</t>
  </si>
  <si>
    <t>TV1N1719208344188919808</t>
  </si>
  <si>
    <t>李佳诺</t>
  </si>
  <si>
    <t>TV1N1712797834505273344</t>
  </si>
  <si>
    <t>TV1N1713503553101684736</t>
  </si>
  <si>
    <t>徐涵</t>
  </si>
  <si>
    <t>TV1N1712844189458153472</t>
  </si>
  <si>
    <t>李博强</t>
  </si>
  <si>
    <t>TV1N1712730665926881280</t>
  </si>
  <si>
    <t>TV1N1713811704845869056</t>
  </si>
  <si>
    <t>林扬帆10.17</t>
  </si>
  <si>
    <t>TV1N1713757142114017280</t>
  </si>
  <si>
    <t>TV1N1711663981149089792</t>
  </si>
  <si>
    <t>高准-2次申请</t>
  </si>
  <si>
    <t>TV1N1713738725306789888</t>
  </si>
  <si>
    <t>TV1N1674002059739594752</t>
  </si>
  <si>
    <t>王学舟Brady</t>
  </si>
  <si>
    <t>TV1N1713816085679054848</t>
  </si>
  <si>
    <t>TV1N1713850203632558080</t>
  </si>
  <si>
    <t>姜北森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</si>
  <si>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</si>
  <si>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</si>
  <si>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</si>
  <si>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</si>
  <si>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</si>
  <si>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</si>
  <si>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</si>
  <si>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</si>
  <si>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TV1N1714982724407566336</t>
  </si>
  <si>
    <t>TV1N1715343156087451648</t>
  </si>
  <si>
    <t>陆雯丽</t>
  </si>
  <si>
    <t>TV1N1715209862012395520</t>
  </si>
  <si>
    <t>宋昊伦</t>
  </si>
  <si>
    <t>TV1N1715204531056168960</t>
  </si>
  <si>
    <t>TV1N1713864837550800896</t>
  </si>
  <si>
    <t>TV1N1716289571504697344</t>
  </si>
  <si>
    <t>郑楠</t>
  </si>
  <si>
    <t>TV1N1716309992249663488</t>
  </si>
  <si>
    <t>TV1N1716453980235542528</t>
  </si>
  <si>
    <t>陈梦</t>
  </si>
  <si>
    <t>TV1N1713893585847287808</t>
  </si>
  <si>
    <t>TV1N1716673570911805440</t>
  </si>
  <si>
    <t>TV1N1716729380366983168</t>
  </si>
  <si>
    <t>TV1N1716729470980939776</t>
  </si>
  <si>
    <t>覃宇清</t>
  </si>
  <si>
    <t>TV1N1713767283223945216</t>
  </si>
  <si>
    <t>TV1N1717017753539362816</t>
  </si>
  <si>
    <t>邢青箐Cyan</t>
  </si>
  <si>
    <t>TV1N1667063426050383872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</si>
  <si>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</si>
  <si>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</si>
  <si>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</si>
  <si>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</si>
  <si>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</si>
  <si>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</si>
  <si>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Cici秦潇</t>
  </si>
  <si>
    <t>TV1N1713804323202236416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</si>
  <si>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</si>
  <si>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</si>
  <si>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</si>
  <si>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</si>
  <si>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</si>
  <si>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</si>
  <si>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</si>
  <si>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</si>
  <si>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</si>
  <si>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陈立</t>
  </si>
  <si>
    <t>TV1N1714247575877419008</t>
  </si>
  <si>
    <t>周品洁</t>
  </si>
  <si>
    <t>TV1N1717430387803885568</t>
  </si>
  <si>
    <t>廖莹</t>
  </si>
  <si>
    <t>TV1N1717427284383924224</t>
  </si>
  <si>
    <t>TV1N1660597165933461504</t>
  </si>
  <si>
    <t>TV1N1718881406010302464</t>
  </si>
  <si>
    <t>Isabella Luan</t>
  </si>
  <si>
    <t>TV1N1721461664291106816</t>
  </si>
  <si>
    <t>周子桓（郑思南）</t>
  </si>
  <si>
    <t>TV1N1721751584125526016</t>
  </si>
  <si>
    <t>朱易雯</t>
  </si>
  <si>
    <t>TV1N1718831563539783680</t>
  </si>
  <si>
    <t>TV1N1718919358299967488</t>
  </si>
  <si>
    <t>匈牙利</t>
  </si>
  <si>
    <t>签证中心服务费</t>
  </si>
  <si>
    <t>Cici（秦潇）</t>
  </si>
  <si>
    <t>TV1N1722439152534237184</t>
  </si>
  <si>
    <t>肖仲雄</t>
  </si>
  <si>
    <t>TV1N1722139039861469184</t>
  </si>
  <si>
    <t>TV1N1624980650784120832</t>
  </si>
  <si>
    <t>王紫桐</t>
  </si>
  <si>
    <t>TV1N1724277809868144640</t>
  </si>
  <si>
    <t>许萌</t>
  </si>
  <si>
    <t>TV1N1724352298412744704</t>
  </si>
  <si>
    <t>王梦怡</t>
  </si>
  <si>
    <t>TV1N1724342194200121344</t>
  </si>
  <si>
    <t>TV1N1724716494631710720</t>
  </si>
  <si>
    <t>TV1N1725075321826840576</t>
  </si>
  <si>
    <t>邬宁辉</t>
  </si>
  <si>
    <t>TV1N1716671878560649216</t>
  </si>
  <si>
    <t>王灿</t>
  </si>
  <si>
    <t>TV1N1726874018604625920</t>
  </si>
  <si>
    <t>TV1N1725496324218232832</t>
  </si>
  <si>
    <t>朱冬雷</t>
  </si>
  <si>
    <t>TV1N1726455092967972864</t>
  </si>
  <si>
    <t>金旭</t>
  </si>
  <si>
    <t>TV1N1724700289669734400</t>
  </si>
  <si>
    <t>姚远</t>
  </si>
  <si>
    <t>TV1N1726495096750374912</t>
  </si>
  <si>
    <t>秦媛</t>
  </si>
  <si>
    <t>TV1N1726597542617554944</t>
  </si>
  <si>
    <t>邓璐洁</t>
  </si>
  <si>
    <t>TV1N1726567524801605632</t>
  </si>
  <si>
    <t>魏澎</t>
  </si>
  <si>
    <t>TV1N1721376053391679488</t>
  </si>
  <si>
    <t>签证中心服务费91+打印费20</t>
  </si>
  <si>
    <t>李响烁</t>
  </si>
  <si>
    <t>TV1N1719935750797221888</t>
  </si>
  <si>
    <t>签证中心服务费（91+90）+快递75+短信15</t>
  </si>
  <si>
    <t>TV1N1726889589366525952</t>
  </si>
  <si>
    <t>季彦军</t>
  </si>
  <si>
    <t>TV1N1726552023102861312</t>
  </si>
  <si>
    <t>TV1N1727237957171580928</t>
  </si>
  <si>
    <t>谢庆</t>
  </si>
  <si>
    <t>TV1N1727246103545802752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</si>
</sst>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10.5"/>
      <color rgb="FF1F2329"/>
      <name val="等线"/>
      <family val="2"/>
      <scheme val="minor"/>
    </font>
    <font>
      <sz val="9.75"/>
      <color rgb="FF373C43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54A45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DC9B04"/>
      </patternFill>
    </fill>
    <fill>
      <patternFill patternType="solid">
        <fgColor rgb="FF186010"/>
      </patternFill>
    </fill>
    <fill>
      <patternFill patternType="solid">
        <fgColor rgb="FFDE7802"/>
      </patternFill>
    </fill>
    <fill>
      <patternFill patternType="solid">
        <fgColor rgb="FF049FD7"/>
      </patternFill>
    </fill>
    <fill>
      <patternFill patternType="solid">
        <fgColor rgb="FF7EDAFB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686767"/>
      </patternFill>
    </fill>
    <fill>
      <patternFill patternType="solid">
        <fgColor rgb="FF049FD7"/>
      </patternFill>
    </fill>
    <fill>
      <patternFill patternType="solid">
        <fgColor rgb="FFDE7802"/>
      </patternFill>
    </fill>
    <fill>
      <patternFill patternType="solid">
        <fgColor rgb="FF186010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DC9B04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6C6B66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4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5" fillId="0" borderId="25" xfId="0" applyFont="1" applyBorder="1" applyAlignment="1">
      <alignment horizontal="center" vertical="center"/>
    </xf>
    <xf numFmtId="2" fontId="26" fillId="0" borderId="26" xfId="0" applyNumberFormat="1" applyFont="1" applyBorder="1" applyAlignment="1">
      <alignment horizontal="center" vertical="center"/>
    </xf>
    <xf numFmtId="0" fontId="27" fillId="17" borderId="27" xfId="0" applyFont="1" applyFill="1" applyBorder="1" applyAlignment="1">
      <alignment horizontal="center" vertical="center" wrapText="1"/>
    </xf>
    <xf numFmtId="0" fontId="28" fillId="18" borderId="28" xfId="0" applyFont="1" applyFill="1" applyBorder="1" applyAlignment="1">
      <alignment horizontal="center" vertical="center" wrapText="1"/>
    </xf>
    <xf numFmtId="0" fontId="29" fillId="19" borderId="29" xfId="0" applyFont="1" applyFill="1" applyBorder="1" applyAlignment="1">
      <alignment horizontal="center" vertical="center" wrapText="1"/>
    </xf>
    <xf numFmtId="0" fontId="30" fillId="20" borderId="30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/>
    </xf>
    <xf numFmtId="2" fontId="32" fillId="21" borderId="32" xfId="0" applyNumberFormat="1" applyFont="1" applyFill="1" applyBorder="1" applyAlignment="1">
      <alignment horizontal="center" vertical="center"/>
    </xf>
    <xf numFmtId="0" fontId="33" fillId="0" borderId="33" xfId="0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0" fontId="35" fillId="22" borderId="35" xfId="0" applyFont="1" applyFill="1" applyBorder="1" applyAlignment="1">
      <alignment horizontal="center" vertical="center" wrapText="1"/>
    </xf>
    <xf numFmtId="0" fontId="36" fillId="23" borderId="36" xfId="0" applyFont="1" applyFill="1" applyBorder="1" applyAlignment="1">
      <alignment horizontal="right" vertical="center"/>
    </xf>
    <xf numFmtId="0" fontId="37" fillId="0" borderId="37" xfId="0" applyFont="1" applyBorder="1" applyAlignment="1">
      <alignment vertical="center"/>
    </xf>
    <xf numFmtId="0" fontId="0" fillId="0" borderId="38" xfId="0" applyBorder="1"/>
    <xf numFmtId="0" fontId="4" fillId="4" borderId="4" xfId="0" applyFont="1" applyFill="1" applyBorder="1" applyAlignment="1">
      <alignment horizontal="right" vertical="center"/>
    </xf>
    <xf numFmtId="0" fontId="36" fillId="23" borderId="36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刘英珩" id="{65C96553-A960-48FC-8362-1105557B5E8F}" userId="S::liuyingheng@bytedance.com::4d74d7dd-6fd1-4432-8509-5c387950fd4b" providerId="AD"/>
  <person displayName="何方玉" id="{79BFACC8-49FF-43C0-B4CE-596337630E2C}" userId="S::::3a77099e-e950-4708-b547-a5990af999a1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DE4E-42BF-4838-B106-BB1FF3A4DCB8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10" t="s">
        <v>11</v>
      </c>
      <c r="K1" s="9" t="s">
        <v>12</v>
      </c>
      <c r="L1" s="11" t="s">
        <v>13</v>
      </c>
      <c r="M1" s="11" t="s">
        <v>14</v>
      </c>
      <c r="N1" s="7" t="s">
        <v>15</v>
      </c>
      <c r="O1" s="6" t="s">
        <v>16</v>
      </c>
      <c r="P1" s="12" t="s">
        <v>17</v>
      </c>
      <c r="Q1" s="8" t="s">
        <v>18</v>
      </c>
      <c r="R1" s="8" t="s">
        <v>19</v>
      </c>
      <c r="S1" s="5" t="s">
        <v>20</v>
      </c>
      <c r="T1" s="5" t="s">
        <v>21</v>
      </c>
    </row>
    <row r="2" spans="1:21" ht="94.95" customHeight="1" x14ac:dyDescent="0.25">
      <c r="A2" s="13">
        <v>1</v>
      </c>
      <c r="B2" s="13" t="s">
        <v>0</v>
      </c>
      <c r="C2" s="13" t="s">
        <v>22</v>
      </c>
      <c r="D2" s="13" t="s">
        <v>23</v>
      </c>
      <c r="E2" s="13" t="s">
        <v>24</v>
      </c>
      <c r="F2" s="13" t="s">
        <v>25</v>
      </c>
      <c r="G2" s="13" t="s">
        <v>24</v>
      </c>
      <c r="H2" s="13" t="s">
        <v>26</v>
      </c>
      <c r="I2" s="13" t="s">
        <v>27</v>
      </c>
      <c r="J2" s="14">
        <v>160</v>
      </c>
      <c r="K2" s="14">
        <v>140</v>
      </c>
      <c r="L2" s="14">
        <v>580</v>
      </c>
      <c r="M2" s="13" t="s">
        <v>28</v>
      </c>
      <c r="N2" s="14">
        <f>L2*1.06</f>
        <v>614.80000000000007</v>
      </c>
      <c r="O2" s="14">
        <f>J2+K2+N2</f>
        <v>914.80000000000007</v>
      </c>
      <c r="P2" s="14">
        <f>J2+(K2+N2)*1.06</f>
        <v>960.08800000000008</v>
      </c>
      <c r="Q2" s="14">
        <f>(N2+K2)*0.06</f>
        <v>45.288000000000004</v>
      </c>
      <c r="R2" s="14">
        <f>P2-Q2</f>
        <v>914.80000000000007</v>
      </c>
      <c r="S2" s="13" t="s">
        <v>29</v>
      </c>
      <c r="T2" s="13" t="s">
        <v>30</v>
      </c>
      <c r="U2" s="15"/>
    </row>
    <row r="3" spans="1:21" ht="25.2" x14ac:dyDescent="0.25">
      <c r="A3" s="16">
        <v>2</v>
      </c>
      <c r="B3" s="18" t="s">
        <v>1</v>
      </c>
      <c r="C3" s="18" t="s">
        <v>31</v>
      </c>
      <c r="D3" s="18" t="s">
        <v>23</v>
      </c>
      <c r="E3" s="18" t="s">
        <v>32</v>
      </c>
      <c r="F3" s="18" t="s">
        <v>25</v>
      </c>
      <c r="G3" s="18" t="s">
        <v>32</v>
      </c>
      <c r="H3" s="18" t="s">
        <v>33</v>
      </c>
      <c r="I3" s="18" t="s">
        <v>34</v>
      </c>
      <c r="J3" s="17">
        <v>910</v>
      </c>
      <c r="K3" s="17">
        <v>150</v>
      </c>
      <c r="L3" s="17">
        <v>15</v>
      </c>
      <c r="M3" s="16" t="s">
        <v>35</v>
      </c>
      <c r="N3" s="14">
        <f>L3*1.06</f>
        <v>15.9</v>
      </c>
      <c r="O3" s="17">
        <f>J3+K3+N3</f>
        <v>1075.9000000000001</v>
      </c>
      <c r="P3" s="17">
        <f>J3+(K3+N3)*1.06</f>
        <v>1085.854</v>
      </c>
      <c r="Q3" s="17">
        <f>(N3+K3)*0.06</f>
        <v>9.9540000000000006</v>
      </c>
      <c r="R3" s="17">
        <f>P3-Q3</f>
        <v>1075.9000000000001</v>
      </c>
      <c r="S3" s="13" t="s">
        <v>29</v>
      </c>
      <c r="T3" s="13" t="s">
        <v>30</v>
      </c>
      <c r="U3" s="1"/>
    </row>
    <row r="4" spans="1:21" x14ac:dyDescent="0.25">
      <c r="A4" s="38" t="s">
        <v>36</v>
      </c>
      <c r="B4" s="38"/>
      <c r="C4" s="38"/>
      <c r="D4" s="38"/>
      <c r="E4" s="38"/>
      <c r="F4" s="38"/>
      <c r="G4" s="38"/>
      <c r="H4" s="38"/>
      <c r="I4" s="38"/>
      <c r="J4" s="2">
        <f>J2+J3</f>
        <v>1070</v>
      </c>
      <c r="K4" s="2">
        <f>K2+K3</f>
        <v>290</v>
      </c>
      <c r="L4" s="2">
        <f>L2+L3</f>
        <v>595</v>
      </c>
      <c r="M4" s="3"/>
      <c r="N4" s="2">
        <f>N2+N3</f>
        <v>630.70000000000005</v>
      </c>
      <c r="O4" s="2">
        <f>O2+O3</f>
        <v>1990.7000000000003</v>
      </c>
      <c r="P4" s="2">
        <f>P2+P3</f>
        <v>2045.942</v>
      </c>
      <c r="Q4" s="2">
        <f>Q2+Q3</f>
        <v>55.242000000000004</v>
      </c>
      <c r="R4" s="2">
        <f>R2+R3</f>
        <v>1990.7000000000003</v>
      </c>
      <c r="S4" s="3"/>
      <c r="T4" s="3"/>
      <c r="U4" s="4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0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BFFE-DB80-4570-AE5C-BEDC441F7196}">
  <sheetPr>
    <outlinePr summaryBelow="0" summaryRight="0"/>
  </sheetPr>
  <dimension ref="A1:S180"/>
  <sheetViews>
    <sheetView workbookViewId="0"/>
  </sheetViews>
  <sheetFormatPr defaultColWidth="14" defaultRowHeight="13.2" x14ac:dyDescent="0.25"/>
  <cols>
    <col min="1" max="1" width="7" customWidth="1"/>
    <col min="3" max="3" width="25" customWidth="1"/>
    <col min="4" max="4" width="9" customWidth="1"/>
    <col min="5" max="5" width="8" customWidth="1"/>
    <col min="9" max="9" width="16" customWidth="1"/>
    <col min="12" max="12" width="24" customWidth="1"/>
    <col min="14" max="14" width="20" customWidth="1"/>
    <col min="15" max="15" width="19" customWidth="1"/>
    <col min="16" max="17" width="16" customWidth="1"/>
  </cols>
  <sheetData>
    <row r="1" spans="1:19" ht="50.4" x14ac:dyDescent="0.25">
      <c r="A1" s="19" t="s">
        <v>2</v>
      </c>
      <c r="B1" s="19" t="s">
        <v>3</v>
      </c>
      <c r="C1" s="19" t="s">
        <v>4</v>
      </c>
      <c r="D1" s="19" t="s">
        <v>5</v>
      </c>
      <c r="E1" s="19" t="s">
        <v>7</v>
      </c>
      <c r="F1" s="19" t="s">
        <v>249</v>
      </c>
      <c r="G1" s="19" t="s">
        <v>9</v>
      </c>
      <c r="H1" s="19" t="s">
        <v>10</v>
      </c>
      <c r="I1" s="34" t="s">
        <v>11</v>
      </c>
      <c r="J1" s="20" t="s">
        <v>12</v>
      </c>
      <c r="K1" s="26" t="s">
        <v>13</v>
      </c>
      <c r="L1" s="26" t="s">
        <v>14</v>
      </c>
      <c r="M1" s="22" t="s">
        <v>15</v>
      </c>
      <c r="N1" s="29" t="s">
        <v>16</v>
      </c>
      <c r="O1" s="27" t="s">
        <v>17</v>
      </c>
      <c r="P1" s="28" t="s">
        <v>37</v>
      </c>
      <c r="Q1" s="21" t="s">
        <v>38</v>
      </c>
      <c r="R1" s="19" t="s">
        <v>20</v>
      </c>
      <c r="S1" s="19" t="s">
        <v>21</v>
      </c>
    </row>
    <row r="2" spans="1:19" x14ac:dyDescent="0.25">
      <c r="A2" s="24">
        <v>1</v>
      </c>
      <c r="B2" s="23" t="s">
        <v>250</v>
      </c>
      <c r="C2" s="23" t="s">
        <v>251</v>
      </c>
      <c r="D2" s="24" t="s">
        <v>23</v>
      </c>
      <c r="E2" s="24" t="s">
        <v>25</v>
      </c>
      <c r="F2" s="24" t="s">
        <v>52</v>
      </c>
      <c r="G2" s="24" t="s">
        <v>26</v>
      </c>
      <c r="H2" s="24" t="s">
        <v>40</v>
      </c>
      <c r="I2" s="25">
        <v>0</v>
      </c>
      <c r="J2" s="25">
        <v>400</v>
      </c>
      <c r="K2" s="25">
        <v>2513</v>
      </c>
      <c r="L2" s="24" t="s">
        <v>231</v>
      </c>
      <c r="M2" s="17">
        <f t="shared" ref="M2:M33" si="0">K2*1.06</f>
        <v>2663.78</v>
      </c>
      <c r="N2" s="17">
        <f t="shared" ref="N2:N33" si="1">I2+J2+M2</f>
        <v>3063.78</v>
      </c>
      <c r="O2" s="17">
        <f t="shared" ref="O2:O33" si="2">I2+(J2+M2)*1.06</f>
        <v>3247.6068000000005</v>
      </c>
      <c r="P2" s="17">
        <f t="shared" ref="P2:P33" si="3">(M2+J2)*0.06</f>
        <v>183.82679999999999</v>
      </c>
      <c r="Q2" s="17">
        <f t="shared" ref="Q2:Q33" si="4">O2-P2</f>
        <v>3063.7800000000007</v>
      </c>
      <c r="R2" s="17" t="s">
        <v>29</v>
      </c>
      <c r="S2" s="18" t="s">
        <v>30</v>
      </c>
    </row>
    <row r="3" spans="1:19" x14ac:dyDescent="0.25">
      <c r="A3" s="24">
        <v>2</v>
      </c>
      <c r="B3" s="23" t="s">
        <v>90</v>
      </c>
      <c r="C3" s="23" t="s">
        <v>252</v>
      </c>
      <c r="D3" s="24" t="s">
        <v>23</v>
      </c>
      <c r="E3" s="24" t="s">
        <v>25</v>
      </c>
      <c r="F3" s="24" t="s">
        <v>253</v>
      </c>
      <c r="G3" s="24" t="s">
        <v>26</v>
      </c>
      <c r="H3" s="24" t="s">
        <v>34</v>
      </c>
      <c r="I3" s="24">
        <v>253.32</v>
      </c>
      <c r="J3" s="25">
        <v>100</v>
      </c>
      <c r="K3" s="25">
        <v>0</v>
      </c>
      <c r="L3" s="24"/>
      <c r="M3" s="17">
        <f t="shared" si="0"/>
        <v>0</v>
      </c>
      <c r="N3" s="17">
        <f t="shared" si="1"/>
        <v>353.32</v>
      </c>
      <c r="O3" s="17">
        <f t="shared" si="2"/>
        <v>359.32</v>
      </c>
      <c r="P3" s="17">
        <f t="shared" si="3"/>
        <v>6</v>
      </c>
      <c r="Q3" s="17">
        <f t="shared" si="4"/>
        <v>353.32</v>
      </c>
      <c r="R3" s="17" t="s">
        <v>29</v>
      </c>
      <c r="S3" s="18" t="s">
        <v>30</v>
      </c>
    </row>
    <row r="4" spans="1:19" x14ac:dyDescent="0.25">
      <c r="A4" s="24">
        <v>3</v>
      </c>
      <c r="B4" s="23" t="s">
        <v>254</v>
      </c>
      <c r="C4" s="23" t="s">
        <v>255</v>
      </c>
      <c r="D4" s="24" t="s">
        <v>23</v>
      </c>
      <c r="E4" s="24" t="s">
        <v>25</v>
      </c>
      <c r="F4" s="24" t="s">
        <v>253</v>
      </c>
      <c r="G4" s="24" t="s">
        <v>26</v>
      </c>
      <c r="H4" s="24" t="s">
        <v>34</v>
      </c>
      <c r="I4" s="24">
        <v>253.32</v>
      </c>
      <c r="J4" s="25">
        <v>100</v>
      </c>
      <c r="K4" s="25">
        <v>0</v>
      </c>
      <c r="L4" s="24"/>
      <c r="M4" s="17">
        <f t="shared" si="0"/>
        <v>0</v>
      </c>
      <c r="N4" s="17">
        <f t="shared" si="1"/>
        <v>353.32</v>
      </c>
      <c r="O4" s="17">
        <f t="shared" si="2"/>
        <v>359.32</v>
      </c>
      <c r="P4" s="17">
        <f t="shared" si="3"/>
        <v>6</v>
      </c>
      <c r="Q4" s="17">
        <f t="shared" si="4"/>
        <v>353.32</v>
      </c>
      <c r="R4" s="17" t="s">
        <v>29</v>
      </c>
      <c r="S4" s="18" t="s">
        <v>30</v>
      </c>
    </row>
    <row r="5" spans="1:19" x14ac:dyDescent="0.25">
      <c r="A5" s="24">
        <v>4</v>
      </c>
      <c r="B5" s="23" t="s">
        <v>63</v>
      </c>
      <c r="C5" s="23" t="s">
        <v>256</v>
      </c>
      <c r="D5" s="24" t="s">
        <v>23</v>
      </c>
      <c r="E5" s="24" t="s">
        <v>25</v>
      </c>
      <c r="F5" s="24" t="s">
        <v>253</v>
      </c>
      <c r="G5" s="24" t="s">
        <v>26</v>
      </c>
      <c r="H5" s="24" t="s">
        <v>34</v>
      </c>
      <c r="I5" s="24">
        <v>253.32</v>
      </c>
      <c r="J5" s="25">
        <v>100</v>
      </c>
      <c r="K5" s="25">
        <v>0</v>
      </c>
      <c r="L5" s="24"/>
      <c r="M5" s="17">
        <f t="shared" si="0"/>
        <v>0</v>
      </c>
      <c r="N5" s="17">
        <f t="shared" si="1"/>
        <v>353.32</v>
      </c>
      <c r="O5" s="17">
        <f t="shared" si="2"/>
        <v>359.32</v>
      </c>
      <c r="P5" s="17">
        <f t="shared" si="3"/>
        <v>6</v>
      </c>
      <c r="Q5" s="17">
        <f t="shared" si="4"/>
        <v>353.32</v>
      </c>
      <c r="R5" s="17" t="s">
        <v>29</v>
      </c>
      <c r="S5" s="18" t="s">
        <v>30</v>
      </c>
    </row>
    <row r="6" spans="1:19" x14ac:dyDescent="0.25">
      <c r="A6" s="24">
        <v>5</v>
      </c>
      <c r="B6" s="23" t="s">
        <v>257</v>
      </c>
      <c r="C6" s="23" t="s">
        <v>258</v>
      </c>
      <c r="D6" s="24" t="s">
        <v>23</v>
      </c>
      <c r="E6" s="24" t="s">
        <v>25</v>
      </c>
      <c r="F6" s="24" t="s">
        <v>253</v>
      </c>
      <c r="G6" s="24" t="s">
        <v>26</v>
      </c>
      <c r="H6" s="24" t="s">
        <v>34</v>
      </c>
      <c r="I6" s="24">
        <v>253.32</v>
      </c>
      <c r="J6" s="25">
        <v>100</v>
      </c>
      <c r="K6" s="25">
        <v>0</v>
      </c>
      <c r="L6" s="24"/>
      <c r="M6" s="17">
        <f t="shared" si="0"/>
        <v>0</v>
      </c>
      <c r="N6" s="17">
        <f t="shared" si="1"/>
        <v>353.32</v>
      </c>
      <c r="O6" s="17">
        <f t="shared" si="2"/>
        <v>359.32</v>
      </c>
      <c r="P6" s="17">
        <f t="shared" si="3"/>
        <v>6</v>
      </c>
      <c r="Q6" s="17">
        <f t="shared" si="4"/>
        <v>353.32</v>
      </c>
      <c r="R6" s="17" t="s">
        <v>29</v>
      </c>
      <c r="S6" s="18" t="s">
        <v>30</v>
      </c>
    </row>
    <row r="7" spans="1:19" x14ac:dyDescent="0.25">
      <c r="A7" s="24">
        <v>6</v>
      </c>
      <c r="B7" s="23" t="s">
        <v>75</v>
      </c>
      <c r="C7" s="23" t="s">
        <v>259</v>
      </c>
      <c r="D7" s="24" t="s">
        <v>23</v>
      </c>
      <c r="E7" s="24" t="s">
        <v>25</v>
      </c>
      <c r="F7" s="24" t="s">
        <v>253</v>
      </c>
      <c r="G7" s="24" t="s">
        <v>26</v>
      </c>
      <c r="H7" s="24" t="s">
        <v>34</v>
      </c>
      <c r="I7" s="24">
        <v>255.48</v>
      </c>
      <c r="J7" s="25">
        <v>100</v>
      </c>
      <c r="K7" s="25">
        <v>0</v>
      </c>
      <c r="L7" s="24"/>
      <c r="M7" s="17">
        <f t="shared" si="0"/>
        <v>0</v>
      </c>
      <c r="N7" s="17">
        <f t="shared" si="1"/>
        <v>355.48</v>
      </c>
      <c r="O7" s="17">
        <f t="shared" si="2"/>
        <v>361.48</v>
      </c>
      <c r="P7" s="17">
        <f t="shared" si="3"/>
        <v>6</v>
      </c>
      <c r="Q7" s="17">
        <f t="shared" si="4"/>
        <v>355.48</v>
      </c>
      <c r="R7" s="17" t="s">
        <v>29</v>
      </c>
      <c r="S7" s="18" t="s">
        <v>30</v>
      </c>
    </row>
    <row r="8" spans="1:19" x14ac:dyDescent="0.25">
      <c r="A8" s="24">
        <v>7</v>
      </c>
      <c r="B8" s="23" t="s">
        <v>260</v>
      </c>
      <c r="C8" s="23" t="s">
        <v>261</v>
      </c>
      <c r="D8" s="24" t="s">
        <v>23</v>
      </c>
      <c r="E8" s="24" t="s">
        <v>25</v>
      </c>
      <c r="F8" s="24" t="s">
        <v>253</v>
      </c>
      <c r="G8" s="24" t="s">
        <v>26</v>
      </c>
      <c r="H8" s="24" t="s">
        <v>34</v>
      </c>
      <c r="I8" s="24">
        <v>255.48</v>
      </c>
      <c r="J8" s="25">
        <v>100</v>
      </c>
      <c r="K8" s="25">
        <v>0</v>
      </c>
      <c r="L8" s="24"/>
      <c r="M8" s="17">
        <f t="shared" si="0"/>
        <v>0</v>
      </c>
      <c r="N8" s="17">
        <f t="shared" si="1"/>
        <v>355.48</v>
      </c>
      <c r="O8" s="17">
        <f t="shared" si="2"/>
        <v>361.48</v>
      </c>
      <c r="P8" s="17">
        <f t="shared" si="3"/>
        <v>6</v>
      </c>
      <c r="Q8" s="17">
        <f t="shared" si="4"/>
        <v>355.48</v>
      </c>
      <c r="R8" s="17" t="s">
        <v>29</v>
      </c>
      <c r="S8" s="18" t="s">
        <v>30</v>
      </c>
    </row>
    <row r="9" spans="1:19" x14ac:dyDescent="0.25">
      <c r="A9" s="24">
        <v>8</v>
      </c>
      <c r="B9" s="23" t="s">
        <v>262</v>
      </c>
      <c r="C9" s="23" t="s">
        <v>263</v>
      </c>
      <c r="D9" s="24" t="s">
        <v>23</v>
      </c>
      <c r="E9" s="24" t="s">
        <v>25</v>
      </c>
      <c r="F9" s="24" t="s">
        <v>253</v>
      </c>
      <c r="G9" s="24" t="s">
        <v>26</v>
      </c>
      <c r="H9" s="24" t="s">
        <v>34</v>
      </c>
      <c r="I9" s="24">
        <v>255.48</v>
      </c>
      <c r="J9" s="25">
        <v>100</v>
      </c>
      <c r="K9" s="25">
        <v>0</v>
      </c>
      <c r="L9" s="24"/>
      <c r="M9" s="17">
        <f t="shared" si="0"/>
        <v>0</v>
      </c>
      <c r="N9" s="17">
        <f t="shared" si="1"/>
        <v>355.48</v>
      </c>
      <c r="O9" s="17">
        <f t="shared" si="2"/>
        <v>361.48</v>
      </c>
      <c r="P9" s="17">
        <f t="shared" si="3"/>
        <v>6</v>
      </c>
      <c r="Q9" s="17">
        <f t="shared" si="4"/>
        <v>355.48</v>
      </c>
      <c r="R9" s="17" t="s">
        <v>29</v>
      </c>
      <c r="S9" s="18" t="s">
        <v>30</v>
      </c>
    </row>
    <row r="10" spans="1:19" x14ac:dyDescent="0.25">
      <c r="A10" s="24">
        <v>9</v>
      </c>
      <c r="B10" s="23" t="s">
        <v>264</v>
      </c>
      <c r="C10" s="23" t="s">
        <v>265</v>
      </c>
      <c r="D10" s="24" t="s">
        <v>23</v>
      </c>
      <c r="E10" s="24" t="s">
        <v>25</v>
      </c>
      <c r="F10" s="24" t="s">
        <v>253</v>
      </c>
      <c r="G10" s="24" t="s">
        <v>26</v>
      </c>
      <c r="H10" s="24" t="s">
        <v>34</v>
      </c>
      <c r="I10" s="24">
        <v>255.48</v>
      </c>
      <c r="J10" s="25">
        <v>100</v>
      </c>
      <c r="K10" s="25">
        <v>0</v>
      </c>
      <c r="L10" s="24"/>
      <c r="M10" s="17">
        <f t="shared" si="0"/>
        <v>0</v>
      </c>
      <c r="N10" s="17">
        <f t="shared" si="1"/>
        <v>355.48</v>
      </c>
      <c r="O10" s="17">
        <f t="shared" si="2"/>
        <v>361.48</v>
      </c>
      <c r="P10" s="17">
        <f t="shared" si="3"/>
        <v>6</v>
      </c>
      <c r="Q10" s="17">
        <f t="shared" si="4"/>
        <v>355.48</v>
      </c>
      <c r="R10" s="17" t="s">
        <v>29</v>
      </c>
      <c r="S10" s="18" t="s">
        <v>30</v>
      </c>
    </row>
    <row r="11" spans="1:19" x14ac:dyDescent="0.25">
      <c r="A11" s="24">
        <v>10</v>
      </c>
      <c r="B11" s="23" t="s">
        <v>206</v>
      </c>
      <c r="C11" s="23" t="s">
        <v>266</v>
      </c>
      <c r="D11" s="24" t="s">
        <v>23</v>
      </c>
      <c r="E11" s="24" t="s">
        <v>25</v>
      </c>
      <c r="F11" s="24" t="s">
        <v>253</v>
      </c>
      <c r="G11" s="24" t="s">
        <v>26</v>
      </c>
      <c r="H11" s="24" t="s">
        <v>34</v>
      </c>
      <c r="I11" s="24">
        <v>257.12</v>
      </c>
      <c r="J11" s="25">
        <v>100</v>
      </c>
      <c r="K11" s="25">
        <v>0</v>
      </c>
      <c r="L11" s="24"/>
      <c r="M11" s="17">
        <f t="shared" si="0"/>
        <v>0</v>
      </c>
      <c r="N11" s="17">
        <f t="shared" si="1"/>
        <v>357.12</v>
      </c>
      <c r="O11" s="17">
        <f t="shared" si="2"/>
        <v>363.12</v>
      </c>
      <c r="P11" s="17">
        <f t="shared" si="3"/>
        <v>6</v>
      </c>
      <c r="Q11" s="17">
        <f t="shared" si="4"/>
        <v>357.12</v>
      </c>
      <c r="R11" s="17" t="s">
        <v>29</v>
      </c>
      <c r="S11" s="18" t="s">
        <v>30</v>
      </c>
    </row>
    <row r="12" spans="1:19" x14ac:dyDescent="0.25">
      <c r="A12" s="24">
        <v>11</v>
      </c>
      <c r="B12" s="23" t="s">
        <v>127</v>
      </c>
      <c r="C12" s="23" t="s">
        <v>267</v>
      </c>
      <c r="D12" s="24" t="s">
        <v>23</v>
      </c>
      <c r="E12" s="24" t="s">
        <v>25</v>
      </c>
      <c r="F12" s="24" t="s">
        <v>253</v>
      </c>
      <c r="G12" s="24" t="s">
        <v>26</v>
      </c>
      <c r="H12" s="24" t="s">
        <v>34</v>
      </c>
      <c r="I12" s="24">
        <v>257.12</v>
      </c>
      <c r="J12" s="25">
        <v>100</v>
      </c>
      <c r="K12" s="25">
        <v>0</v>
      </c>
      <c r="L12" s="24"/>
      <c r="M12" s="17">
        <f t="shared" si="0"/>
        <v>0</v>
      </c>
      <c r="N12" s="17">
        <f t="shared" si="1"/>
        <v>357.12</v>
      </c>
      <c r="O12" s="17">
        <f t="shared" si="2"/>
        <v>363.12</v>
      </c>
      <c r="P12" s="17">
        <f t="shared" si="3"/>
        <v>6</v>
      </c>
      <c r="Q12" s="17">
        <f t="shared" si="4"/>
        <v>357.12</v>
      </c>
      <c r="R12" s="17" t="s">
        <v>29</v>
      </c>
      <c r="S12" s="18" t="s">
        <v>30</v>
      </c>
    </row>
    <row r="13" spans="1:19" x14ac:dyDescent="0.25">
      <c r="A13" s="24">
        <v>12</v>
      </c>
      <c r="B13" s="23" t="s">
        <v>268</v>
      </c>
      <c r="C13" s="23" t="s">
        <v>269</v>
      </c>
      <c r="D13" s="24" t="s">
        <v>23</v>
      </c>
      <c r="E13" s="24" t="s">
        <v>25</v>
      </c>
      <c r="F13" s="24" t="s">
        <v>253</v>
      </c>
      <c r="G13" s="24" t="s">
        <v>26</v>
      </c>
      <c r="H13" s="24" t="s">
        <v>34</v>
      </c>
      <c r="I13" s="24">
        <v>257.12</v>
      </c>
      <c r="J13" s="25">
        <v>100</v>
      </c>
      <c r="K13" s="25">
        <v>0</v>
      </c>
      <c r="L13" s="24"/>
      <c r="M13" s="17">
        <f t="shared" si="0"/>
        <v>0</v>
      </c>
      <c r="N13" s="17">
        <f t="shared" si="1"/>
        <v>357.12</v>
      </c>
      <c r="O13" s="17">
        <f t="shared" si="2"/>
        <v>363.12</v>
      </c>
      <c r="P13" s="17">
        <f t="shared" si="3"/>
        <v>6</v>
      </c>
      <c r="Q13" s="17">
        <f t="shared" si="4"/>
        <v>357.12</v>
      </c>
      <c r="R13" s="17" t="s">
        <v>29</v>
      </c>
      <c r="S13" s="18" t="s">
        <v>30</v>
      </c>
    </row>
    <row r="14" spans="1:19" x14ac:dyDescent="0.25">
      <c r="A14" s="24">
        <v>13</v>
      </c>
      <c r="B14" s="23" t="s">
        <v>89</v>
      </c>
      <c r="C14" s="23" t="s">
        <v>270</v>
      </c>
      <c r="D14" s="24" t="s">
        <v>23</v>
      </c>
      <c r="E14" s="24" t="s">
        <v>25</v>
      </c>
      <c r="F14" s="24" t="s">
        <v>253</v>
      </c>
      <c r="G14" s="24" t="s">
        <v>26</v>
      </c>
      <c r="H14" s="24" t="s">
        <v>34</v>
      </c>
      <c r="I14" s="24">
        <v>257.12</v>
      </c>
      <c r="J14" s="25">
        <v>100</v>
      </c>
      <c r="K14" s="25">
        <v>0</v>
      </c>
      <c r="L14" s="24"/>
      <c r="M14" s="17">
        <f t="shared" si="0"/>
        <v>0</v>
      </c>
      <c r="N14" s="17">
        <f t="shared" si="1"/>
        <v>357.12</v>
      </c>
      <c r="O14" s="17">
        <f t="shared" si="2"/>
        <v>363.12</v>
      </c>
      <c r="P14" s="17">
        <f t="shared" si="3"/>
        <v>6</v>
      </c>
      <c r="Q14" s="17">
        <f t="shared" si="4"/>
        <v>357.12</v>
      </c>
      <c r="R14" s="17" t="s">
        <v>29</v>
      </c>
      <c r="S14" s="18" t="s">
        <v>30</v>
      </c>
    </row>
    <row r="15" spans="1:19" x14ac:dyDescent="0.25">
      <c r="A15" s="24">
        <v>14</v>
      </c>
      <c r="B15" s="23" t="s">
        <v>271</v>
      </c>
      <c r="C15" s="23" t="s">
        <v>272</v>
      </c>
      <c r="D15" s="24" t="s">
        <v>23</v>
      </c>
      <c r="E15" s="24" t="s">
        <v>25</v>
      </c>
      <c r="F15" s="24" t="s">
        <v>253</v>
      </c>
      <c r="G15" s="24" t="s">
        <v>26</v>
      </c>
      <c r="H15" s="24" t="s">
        <v>34</v>
      </c>
      <c r="I15" s="24">
        <v>255.48</v>
      </c>
      <c r="J15" s="25">
        <v>100</v>
      </c>
      <c r="K15" s="25">
        <v>0</v>
      </c>
      <c r="L15" s="24"/>
      <c r="M15" s="17">
        <f t="shared" si="0"/>
        <v>0</v>
      </c>
      <c r="N15" s="17">
        <f t="shared" si="1"/>
        <v>355.48</v>
      </c>
      <c r="O15" s="17">
        <f t="shared" si="2"/>
        <v>361.48</v>
      </c>
      <c r="P15" s="17">
        <f t="shared" si="3"/>
        <v>6</v>
      </c>
      <c r="Q15" s="17">
        <f t="shared" si="4"/>
        <v>355.48</v>
      </c>
      <c r="R15" s="17" t="s">
        <v>29</v>
      </c>
      <c r="S15" s="18" t="s">
        <v>30</v>
      </c>
    </row>
    <row r="16" spans="1:19" x14ac:dyDescent="0.25">
      <c r="A16" s="24">
        <v>15</v>
      </c>
      <c r="B16" s="23" t="s">
        <v>273</v>
      </c>
      <c r="C16" s="23" t="s">
        <v>274</v>
      </c>
      <c r="D16" s="24" t="s">
        <v>23</v>
      </c>
      <c r="E16" s="24" t="s">
        <v>25</v>
      </c>
      <c r="F16" s="24" t="s">
        <v>253</v>
      </c>
      <c r="G16" s="24" t="s">
        <v>26</v>
      </c>
      <c r="H16" s="24" t="s">
        <v>34</v>
      </c>
      <c r="I16" s="24">
        <v>257.45999999999998</v>
      </c>
      <c r="J16" s="25">
        <v>100</v>
      </c>
      <c r="K16" s="25">
        <v>0</v>
      </c>
      <c r="L16" s="24"/>
      <c r="M16" s="17">
        <f t="shared" si="0"/>
        <v>0</v>
      </c>
      <c r="N16" s="17">
        <f t="shared" si="1"/>
        <v>357.46</v>
      </c>
      <c r="O16" s="17">
        <f t="shared" si="2"/>
        <v>363.46</v>
      </c>
      <c r="P16" s="17">
        <f t="shared" si="3"/>
        <v>6</v>
      </c>
      <c r="Q16" s="17">
        <f t="shared" si="4"/>
        <v>357.46</v>
      </c>
      <c r="R16" s="17" t="s">
        <v>29</v>
      </c>
      <c r="S16" s="18" t="s">
        <v>30</v>
      </c>
    </row>
    <row r="17" spans="1:19" x14ac:dyDescent="0.25">
      <c r="A17" s="24">
        <v>16</v>
      </c>
      <c r="B17" s="23" t="s">
        <v>275</v>
      </c>
      <c r="C17" s="23" t="s">
        <v>276</v>
      </c>
      <c r="D17" s="24" t="s">
        <v>23</v>
      </c>
      <c r="E17" s="24" t="s">
        <v>25</v>
      </c>
      <c r="F17" s="24" t="s">
        <v>253</v>
      </c>
      <c r="G17" s="24" t="s">
        <v>26</v>
      </c>
      <c r="H17" s="24" t="s">
        <v>34</v>
      </c>
      <c r="I17" s="24">
        <v>257.45999999999998</v>
      </c>
      <c r="J17" s="25">
        <v>100</v>
      </c>
      <c r="K17" s="25">
        <v>0</v>
      </c>
      <c r="L17" s="24"/>
      <c r="M17" s="17">
        <f t="shared" si="0"/>
        <v>0</v>
      </c>
      <c r="N17" s="17">
        <f t="shared" si="1"/>
        <v>357.46</v>
      </c>
      <c r="O17" s="17">
        <f t="shared" si="2"/>
        <v>363.46</v>
      </c>
      <c r="P17" s="17">
        <f t="shared" si="3"/>
        <v>6</v>
      </c>
      <c r="Q17" s="17">
        <f t="shared" si="4"/>
        <v>357.46</v>
      </c>
      <c r="R17" s="17" t="s">
        <v>29</v>
      </c>
      <c r="S17" s="18" t="s">
        <v>30</v>
      </c>
    </row>
    <row r="18" spans="1:19" x14ac:dyDescent="0.25">
      <c r="A18" s="24">
        <v>17</v>
      </c>
      <c r="B18" s="23" t="s">
        <v>277</v>
      </c>
      <c r="C18" s="23" t="s">
        <v>278</v>
      </c>
      <c r="D18" s="24" t="s">
        <v>23</v>
      </c>
      <c r="E18" s="24" t="s">
        <v>25</v>
      </c>
      <c r="F18" s="24" t="s">
        <v>39</v>
      </c>
      <c r="G18" s="24" t="s">
        <v>26</v>
      </c>
      <c r="H18" s="24" t="s">
        <v>34</v>
      </c>
      <c r="I18" s="25">
        <v>0</v>
      </c>
      <c r="J18" s="25">
        <v>0</v>
      </c>
      <c r="K18" s="25">
        <v>2800</v>
      </c>
      <c r="L18" s="24" t="s">
        <v>279</v>
      </c>
      <c r="M18" s="17">
        <f t="shared" si="0"/>
        <v>2968</v>
      </c>
      <c r="N18" s="17">
        <f t="shared" si="1"/>
        <v>2968</v>
      </c>
      <c r="O18" s="17">
        <f t="shared" si="2"/>
        <v>3146.0800000000004</v>
      </c>
      <c r="P18" s="17">
        <f t="shared" si="3"/>
        <v>178.07999999999998</v>
      </c>
      <c r="Q18" s="17">
        <f t="shared" si="4"/>
        <v>2968.0000000000005</v>
      </c>
      <c r="R18" s="17" t="s">
        <v>29</v>
      </c>
      <c r="S18" s="18" t="s">
        <v>30</v>
      </c>
    </row>
    <row r="19" spans="1:19" x14ac:dyDescent="0.25">
      <c r="A19" s="24">
        <v>18</v>
      </c>
      <c r="B19" s="23" t="s">
        <v>110</v>
      </c>
      <c r="C19" s="23" t="s">
        <v>111</v>
      </c>
      <c r="D19" s="24" t="s">
        <v>23</v>
      </c>
      <c r="E19" s="24" t="s">
        <v>25</v>
      </c>
      <c r="F19" s="24" t="s">
        <v>149</v>
      </c>
      <c r="G19" s="24" t="s">
        <v>26</v>
      </c>
      <c r="H19" s="24" t="s">
        <v>34</v>
      </c>
      <c r="I19" s="25">
        <v>0</v>
      </c>
      <c r="J19" s="25">
        <v>100</v>
      </c>
      <c r="K19" s="25">
        <v>13</v>
      </c>
      <c r="L19" s="24" t="s">
        <v>35</v>
      </c>
      <c r="M19" s="17">
        <f t="shared" si="0"/>
        <v>13.780000000000001</v>
      </c>
      <c r="N19" s="17">
        <f t="shared" si="1"/>
        <v>113.78</v>
      </c>
      <c r="O19" s="17">
        <f t="shared" si="2"/>
        <v>120.60680000000001</v>
      </c>
      <c r="P19" s="17">
        <f t="shared" si="3"/>
        <v>6.8267999999999995</v>
      </c>
      <c r="Q19" s="17">
        <f t="shared" si="4"/>
        <v>113.78</v>
      </c>
      <c r="R19" s="17" t="s">
        <v>29</v>
      </c>
      <c r="S19" s="18" t="s">
        <v>30</v>
      </c>
    </row>
    <row r="20" spans="1:19" x14ac:dyDescent="0.25">
      <c r="A20" s="24">
        <v>19</v>
      </c>
      <c r="B20" s="23" t="s">
        <v>64</v>
      </c>
      <c r="C20" s="23" t="s">
        <v>65</v>
      </c>
      <c r="D20" s="24" t="s">
        <v>23</v>
      </c>
      <c r="E20" s="24" t="s">
        <v>25</v>
      </c>
      <c r="F20" s="24" t="s">
        <v>280</v>
      </c>
      <c r="G20" s="24" t="s">
        <v>26</v>
      </c>
      <c r="H20" s="24" t="s">
        <v>34</v>
      </c>
      <c r="I20" s="25">
        <v>0</v>
      </c>
      <c r="J20" s="25">
        <v>0</v>
      </c>
      <c r="K20" s="25">
        <v>13</v>
      </c>
      <c r="L20" s="24" t="s">
        <v>35</v>
      </c>
      <c r="M20" s="17">
        <f t="shared" si="0"/>
        <v>13.780000000000001</v>
      </c>
      <c r="N20" s="17">
        <f t="shared" si="1"/>
        <v>13.780000000000001</v>
      </c>
      <c r="O20" s="17">
        <f t="shared" si="2"/>
        <v>14.606800000000002</v>
      </c>
      <c r="P20" s="17">
        <f t="shared" si="3"/>
        <v>0.82680000000000009</v>
      </c>
      <c r="Q20" s="17">
        <f t="shared" si="4"/>
        <v>13.780000000000001</v>
      </c>
      <c r="R20" s="17" t="s">
        <v>29</v>
      </c>
      <c r="S20" s="18" t="s">
        <v>30</v>
      </c>
    </row>
    <row r="21" spans="1:19" x14ac:dyDescent="0.25">
      <c r="A21" s="24">
        <v>20</v>
      </c>
      <c r="B21" s="23" t="s">
        <v>281</v>
      </c>
      <c r="C21" s="23" t="s">
        <v>282</v>
      </c>
      <c r="D21" s="24" t="s">
        <v>23</v>
      </c>
      <c r="E21" s="24" t="s">
        <v>25</v>
      </c>
      <c r="F21" s="24" t="s">
        <v>52</v>
      </c>
      <c r="G21" s="24" t="s">
        <v>26</v>
      </c>
      <c r="H21" s="24" t="s">
        <v>40</v>
      </c>
      <c r="I21" s="25">
        <v>0</v>
      </c>
      <c r="J21" s="25">
        <v>400</v>
      </c>
      <c r="K21" s="25">
        <v>2513</v>
      </c>
      <c r="L21" s="24" t="s">
        <v>231</v>
      </c>
      <c r="M21" s="17">
        <f t="shared" si="0"/>
        <v>2663.78</v>
      </c>
      <c r="N21" s="17">
        <f t="shared" si="1"/>
        <v>3063.78</v>
      </c>
      <c r="O21" s="17">
        <f t="shared" si="2"/>
        <v>3247.6068000000005</v>
      </c>
      <c r="P21" s="17">
        <f t="shared" si="3"/>
        <v>183.82679999999999</v>
      </c>
      <c r="Q21" s="17">
        <f t="shared" si="4"/>
        <v>3063.7800000000007</v>
      </c>
      <c r="R21" s="17" t="s">
        <v>29</v>
      </c>
      <c r="S21" s="18" t="s">
        <v>30</v>
      </c>
    </row>
    <row r="22" spans="1:19" x14ac:dyDescent="0.25">
      <c r="A22" s="24">
        <v>21</v>
      </c>
      <c r="B22" s="23" t="s">
        <v>283</v>
      </c>
      <c r="C22" s="23" t="s">
        <v>284</v>
      </c>
      <c r="D22" s="24" t="s">
        <v>23</v>
      </c>
      <c r="E22" s="24" t="s">
        <v>25</v>
      </c>
      <c r="F22" s="24" t="s">
        <v>52</v>
      </c>
      <c r="G22" s="24" t="s">
        <v>26</v>
      </c>
      <c r="H22" s="24" t="s">
        <v>40</v>
      </c>
      <c r="I22" s="25">
        <v>0</v>
      </c>
      <c r="J22" s="25">
        <v>400</v>
      </c>
      <c r="K22" s="25">
        <v>2513</v>
      </c>
      <c r="L22" s="24" t="s">
        <v>231</v>
      </c>
      <c r="M22" s="17">
        <f t="shared" si="0"/>
        <v>2663.78</v>
      </c>
      <c r="N22" s="17">
        <f t="shared" si="1"/>
        <v>3063.78</v>
      </c>
      <c r="O22" s="17">
        <f t="shared" si="2"/>
        <v>3247.6068000000005</v>
      </c>
      <c r="P22" s="17">
        <f t="shared" si="3"/>
        <v>183.82679999999999</v>
      </c>
      <c r="Q22" s="17">
        <f t="shared" si="4"/>
        <v>3063.7800000000007</v>
      </c>
      <c r="R22" s="17" t="s">
        <v>29</v>
      </c>
      <c r="S22" s="18" t="s">
        <v>30</v>
      </c>
    </row>
    <row r="23" spans="1:19" x14ac:dyDescent="0.25">
      <c r="A23" s="24">
        <v>22</v>
      </c>
      <c r="B23" s="23" t="s">
        <v>285</v>
      </c>
      <c r="C23" s="23" t="s">
        <v>286</v>
      </c>
      <c r="D23" s="24" t="s">
        <v>23</v>
      </c>
      <c r="E23" s="24" t="s">
        <v>25</v>
      </c>
      <c r="F23" s="24" t="s">
        <v>253</v>
      </c>
      <c r="G23" s="24" t="s">
        <v>26</v>
      </c>
      <c r="H23" s="24" t="s">
        <v>34</v>
      </c>
      <c r="I23" s="24">
        <v>257.45999999999998</v>
      </c>
      <c r="J23" s="25">
        <v>100</v>
      </c>
      <c r="K23" s="25">
        <v>0</v>
      </c>
      <c r="L23" s="24"/>
      <c r="M23" s="17">
        <f t="shared" si="0"/>
        <v>0</v>
      </c>
      <c r="N23" s="17">
        <f t="shared" si="1"/>
        <v>357.46</v>
      </c>
      <c r="O23" s="17">
        <f t="shared" si="2"/>
        <v>363.46</v>
      </c>
      <c r="P23" s="17">
        <f t="shared" si="3"/>
        <v>6</v>
      </c>
      <c r="Q23" s="17">
        <f t="shared" si="4"/>
        <v>357.46</v>
      </c>
      <c r="R23" s="17" t="s">
        <v>29</v>
      </c>
      <c r="S23" s="18" t="s">
        <v>30</v>
      </c>
    </row>
    <row r="24" spans="1:19" x14ac:dyDescent="0.25">
      <c r="A24" s="24">
        <v>23</v>
      </c>
      <c r="B24" s="23" t="s">
        <v>239</v>
      </c>
      <c r="C24" s="23" t="s">
        <v>287</v>
      </c>
      <c r="D24" s="24" t="s">
        <v>23</v>
      </c>
      <c r="E24" s="24" t="s">
        <v>25</v>
      </c>
      <c r="F24" s="24" t="s">
        <v>253</v>
      </c>
      <c r="G24" s="24" t="s">
        <v>26</v>
      </c>
      <c r="H24" s="24" t="s">
        <v>34</v>
      </c>
      <c r="I24" s="24">
        <v>257.45999999999998</v>
      </c>
      <c r="J24" s="25">
        <v>100</v>
      </c>
      <c r="K24" s="25">
        <v>0</v>
      </c>
      <c r="L24" s="24"/>
      <c r="M24" s="17">
        <f t="shared" si="0"/>
        <v>0</v>
      </c>
      <c r="N24" s="17">
        <f t="shared" si="1"/>
        <v>357.46</v>
      </c>
      <c r="O24" s="17">
        <f t="shared" si="2"/>
        <v>363.46</v>
      </c>
      <c r="P24" s="17">
        <f t="shared" si="3"/>
        <v>6</v>
      </c>
      <c r="Q24" s="17">
        <f t="shared" si="4"/>
        <v>357.46</v>
      </c>
      <c r="R24" s="17" t="s">
        <v>29</v>
      </c>
      <c r="S24" s="18" t="s">
        <v>30</v>
      </c>
    </row>
    <row r="25" spans="1:19" x14ac:dyDescent="0.25">
      <c r="A25" s="24">
        <v>24</v>
      </c>
      <c r="B25" s="30" t="s">
        <v>83</v>
      </c>
      <c r="C25" s="30" t="s">
        <v>288</v>
      </c>
      <c r="D25" s="24" t="s">
        <v>23</v>
      </c>
      <c r="E25" s="24" t="s">
        <v>25</v>
      </c>
      <c r="F25" s="24" t="s">
        <v>253</v>
      </c>
      <c r="G25" s="24" t="s">
        <v>26</v>
      </c>
      <c r="H25" s="24" t="s">
        <v>34</v>
      </c>
      <c r="I25" s="24">
        <v>252.11</v>
      </c>
      <c r="J25" s="25">
        <v>100</v>
      </c>
      <c r="K25" s="25">
        <v>0</v>
      </c>
      <c r="L25" s="30"/>
      <c r="M25" s="17">
        <f t="shared" si="0"/>
        <v>0</v>
      </c>
      <c r="N25" s="17">
        <f t="shared" si="1"/>
        <v>352.11</v>
      </c>
      <c r="O25" s="17">
        <f t="shared" si="2"/>
        <v>358.11</v>
      </c>
      <c r="P25" s="17">
        <f t="shared" si="3"/>
        <v>6</v>
      </c>
      <c r="Q25" s="17">
        <f t="shared" si="4"/>
        <v>352.11</v>
      </c>
      <c r="R25" s="17" t="s">
        <v>29</v>
      </c>
      <c r="S25" s="18" t="s">
        <v>30</v>
      </c>
    </row>
    <row r="26" spans="1:19" x14ac:dyDescent="0.25">
      <c r="A26" s="24">
        <v>25</v>
      </c>
      <c r="B26" s="30" t="s">
        <v>41</v>
      </c>
      <c r="C26" s="30" t="s">
        <v>289</v>
      </c>
      <c r="D26" s="24" t="s">
        <v>23</v>
      </c>
      <c r="E26" s="24" t="s">
        <v>25</v>
      </c>
      <c r="F26" s="24" t="s">
        <v>253</v>
      </c>
      <c r="G26" s="24" t="s">
        <v>26</v>
      </c>
      <c r="H26" s="24" t="s">
        <v>34</v>
      </c>
      <c r="I26" s="24">
        <v>252.11</v>
      </c>
      <c r="J26" s="25">
        <v>100</v>
      </c>
      <c r="K26" s="25">
        <v>0</v>
      </c>
      <c r="L26" s="30"/>
      <c r="M26" s="17">
        <f t="shared" si="0"/>
        <v>0</v>
      </c>
      <c r="N26" s="17">
        <f t="shared" si="1"/>
        <v>352.11</v>
      </c>
      <c r="O26" s="17">
        <f t="shared" si="2"/>
        <v>358.11</v>
      </c>
      <c r="P26" s="17">
        <f t="shared" si="3"/>
        <v>6</v>
      </c>
      <c r="Q26" s="17">
        <f t="shared" si="4"/>
        <v>352.11</v>
      </c>
      <c r="R26" s="17" t="s">
        <v>29</v>
      </c>
      <c r="S26" s="18" t="s">
        <v>30</v>
      </c>
    </row>
    <row r="27" spans="1:19" x14ac:dyDescent="0.25">
      <c r="A27" s="24">
        <v>26</v>
      </c>
      <c r="B27" s="23" t="s">
        <v>290</v>
      </c>
      <c r="C27" s="23" t="s">
        <v>291</v>
      </c>
      <c r="D27" s="24" t="s">
        <v>23</v>
      </c>
      <c r="E27" s="24" t="s">
        <v>25</v>
      </c>
      <c r="F27" s="24" t="s">
        <v>253</v>
      </c>
      <c r="G27" s="24" t="s">
        <v>26</v>
      </c>
      <c r="H27" s="24" t="s">
        <v>34</v>
      </c>
      <c r="I27" s="24">
        <v>253.15</v>
      </c>
      <c r="J27" s="25">
        <v>100</v>
      </c>
      <c r="K27" s="25">
        <v>0</v>
      </c>
      <c r="L27" s="24"/>
      <c r="M27" s="17">
        <f t="shared" si="0"/>
        <v>0</v>
      </c>
      <c r="N27" s="17">
        <f t="shared" si="1"/>
        <v>353.15</v>
      </c>
      <c r="O27" s="17">
        <f t="shared" si="2"/>
        <v>359.15</v>
      </c>
      <c r="P27" s="17">
        <f t="shared" si="3"/>
        <v>6</v>
      </c>
      <c r="Q27" s="17">
        <f t="shared" si="4"/>
        <v>353.15</v>
      </c>
      <c r="R27" s="17" t="s">
        <v>29</v>
      </c>
      <c r="S27" s="18" t="s">
        <v>30</v>
      </c>
    </row>
    <row r="28" spans="1:19" x14ac:dyDescent="0.25">
      <c r="A28" s="24">
        <v>27</v>
      </c>
      <c r="B28" s="23" t="s">
        <v>241</v>
      </c>
      <c r="C28" s="23" t="s">
        <v>292</v>
      </c>
      <c r="D28" s="24" t="s">
        <v>23</v>
      </c>
      <c r="E28" s="24" t="s">
        <v>25</v>
      </c>
      <c r="F28" s="24" t="s">
        <v>253</v>
      </c>
      <c r="G28" s="24" t="s">
        <v>26</v>
      </c>
      <c r="H28" s="24" t="s">
        <v>34</v>
      </c>
      <c r="I28" s="24">
        <v>253.15</v>
      </c>
      <c r="J28" s="25">
        <v>100</v>
      </c>
      <c r="K28" s="25">
        <v>0</v>
      </c>
      <c r="L28" s="24"/>
      <c r="M28" s="17">
        <f t="shared" si="0"/>
        <v>0</v>
      </c>
      <c r="N28" s="17">
        <f t="shared" si="1"/>
        <v>353.15</v>
      </c>
      <c r="O28" s="17">
        <f t="shared" si="2"/>
        <v>359.15</v>
      </c>
      <c r="P28" s="17">
        <f t="shared" si="3"/>
        <v>6</v>
      </c>
      <c r="Q28" s="17">
        <f t="shared" si="4"/>
        <v>353.15</v>
      </c>
      <c r="R28" s="17" t="s">
        <v>29</v>
      </c>
      <c r="S28" s="18" t="s">
        <v>30</v>
      </c>
    </row>
    <row r="29" spans="1:19" x14ac:dyDescent="0.25">
      <c r="A29" s="24">
        <v>28</v>
      </c>
      <c r="B29" s="23" t="s">
        <v>238</v>
      </c>
      <c r="C29" s="23" t="s">
        <v>293</v>
      </c>
      <c r="D29" s="24" t="s">
        <v>23</v>
      </c>
      <c r="E29" s="24" t="s">
        <v>25</v>
      </c>
      <c r="F29" s="24" t="s">
        <v>253</v>
      </c>
      <c r="G29" s="24" t="s">
        <v>26</v>
      </c>
      <c r="H29" s="24" t="s">
        <v>34</v>
      </c>
      <c r="I29" s="24">
        <v>253.36</v>
      </c>
      <c r="J29" s="25">
        <v>100</v>
      </c>
      <c r="K29" s="25">
        <v>0</v>
      </c>
      <c r="L29" s="24"/>
      <c r="M29" s="17">
        <f t="shared" si="0"/>
        <v>0</v>
      </c>
      <c r="N29" s="17">
        <f t="shared" si="1"/>
        <v>353.36</v>
      </c>
      <c r="O29" s="17">
        <f t="shared" si="2"/>
        <v>359.36</v>
      </c>
      <c r="P29" s="17">
        <f t="shared" si="3"/>
        <v>6</v>
      </c>
      <c r="Q29" s="17">
        <f t="shared" si="4"/>
        <v>353.36</v>
      </c>
      <c r="R29" s="17" t="s">
        <v>29</v>
      </c>
      <c r="S29" s="18" t="s">
        <v>30</v>
      </c>
    </row>
    <row r="30" spans="1:19" x14ac:dyDescent="0.25">
      <c r="A30" s="24">
        <v>29</v>
      </c>
      <c r="B30" s="23" t="s">
        <v>294</v>
      </c>
      <c r="C30" s="23" t="s">
        <v>295</v>
      </c>
      <c r="D30" s="24" t="s">
        <v>23</v>
      </c>
      <c r="E30" s="24" t="s">
        <v>25</v>
      </c>
      <c r="F30" s="24" t="s">
        <v>253</v>
      </c>
      <c r="G30" s="24" t="s">
        <v>26</v>
      </c>
      <c r="H30" s="24" t="s">
        <v>34</v>
      </c>
      <c r="I30" s="24">
        <v>253.15</v>
      </c>
      <c r="J30" s="25">
        <v>100</v>
      </c>
      <c r="K30" s="25">
        <v>0</v>
      </c>
      <c r="L30" s="24"/>
      <c r="M30" s="17">
        <f t="shared" si="0"/>
        <v>0</v>
      </c>
      <c r="N30" s="17">
        <f t="shared" si="1"/>
        <v>353.15</v>
      </c>
      <c r="O30" s="17">
        <f t="shared" si="2"/>
        <v>359.15</v>
      </c>
      <c r="P30" s="17">
        <f t="shared" si="3"/>
        <v>6</v>
      </c>
      <c r="Q30" s="17">
        <f t="shared" si="4"/>
        <v>353.15</v>
      </c>
      <c r="R30" s="17" t="s">
        <v>29</v>
      </c>
      <c r="S30" s="18" t="s">
        <v>30</v>
      </c>
    </row>
    <row r="31" spans="1:19" x14ac:dyDescent="0.25">
      <c r="A31" s="24">
        <v>30</v>
      </c>
      <c r="B31" s="23" t="s">
        <v>296</v>
      </c>
      <c r="C31" s="23" t="s">
        <v>297</v>
      </c>
      <c r="D31" s="24" t="s">
        <v>23</v>
      </c>
      <c r="E31" s="24" t="s">
        <v>25</v>
      </c>
      <c r="F31" s="24" t="s">
        <v>253</v>
      </c>
      <c r="G31" s="24" t="s">
        <v>26</v>
      </c>
      <c r="H31" s="24" t="s">
        <v>34</v>
      </c>
      <c r="I31" s="24">
        <v>253.15</v>
      </c>
      <c r="J31" s="25">
        <v>100</v>
      </c>
      <c r="K31" s="25">
        <v>0</v>
      </c>
      <c r="L31" s="24"/>
      <c r="M31" s="17">
        <f t="shared" si="0"/>
        <v>0</v>
      </c>
      <c r="N31" s="17">
        <f t="shared" si="1"/>
        <v>353.15</v>
      </c>
      <c r="O31" s="17">
        <f t="shared" si="2"/>
        <v>359.15</v>
      </c>
      <c r="P31" s="17">
        <f t="shared" si="3"/>
        <v>6</v>
      </c>
      <c r="Q31" s="17">
        <f t="shared" si="4"/>
        <v>353.15</v>
      </c>
      <c r="R31" s="17" t="s">
        <v>29</v>
      </c>
      <c r="S31" s="18" t="s">
        <v>30</v>
      </c>
    </row>
    <row r="32" spans="1:19" x14ac:dyDescent="0.25">
      <c r="A32" s="24">
        <v>31</v>
      </c>
      <c r="B32" s="23" t="s">
        <v>244</v>
      </c>
      <c r="C32" s="23" t="s">
        <v>298</v>
      </c>
      <c r="D32" s="24" t="s">
        <v>23</v>
      </c>
      <c r="E32" s="24" t="s">
        <v>25</v>
      </c>
      <c r="F32" s="24" t="s">
        <v>253</v>
      </c>
      <c r="G32" s="24" t="s">
        <v>26</v>
      </c>
      <c r="H32" s="24" t="s">
        <v>34</v>
      </c>
      <c r="I32" s="24">
        <v>253.15</v>
      </c>
      <c r="J32" s="25">
        <v>100</v>
      </c>
      <c r="K32" s="25">
        <v>0</v>
      </c>
      <c r="L32" s="24"/>
      <c r="M32" s="17">
        <f t="shared" si="0"/>
        <v>0</v>
      </c>
      <c r="N32" s="17">
        <f t="shared" si="1"/>
        <v>353.15</v>
      </c>
      <c r="O32" s="17">
        <f t="shared" si="2"/>
        <v>359.15</v>
      </c>
      <c r="P32" s="17">
        <f t="shared" si="3"/>
        <v>6</v>
      </c>
      <c r="Q32" s="17">
        <f t="shared" si="4"/>
        <v>353.15</v>
      </c>
      <c r="R32" s="17" t="s">
        <v>29</v>
      </c>
      <c r="S32" s="18" t="s">
        <v>30</v>
      </c>
    </row>
    <row r="33" spans="1:19" x14ac:dyDescent="0.25">
      <c r="A33" s="24">
        <v>32</v>
      </c>
      <c r="B33" s="23" t="s">
        <v>299</v>
      </c>
      <c r="C33" s="23" t="s">
        <v>300</v>
      </c>
      <c r="D33" s="24" t="s">
        <v>23</v>
      </c>
      <c r="E33" s="24" t="s">
        <v>25</v>
      </c>
      <c r="F33" s="24" t="s">
        <v>253</v>
      </c>
      <c r="G33" s="24" t="s">
        <v>26</v>
      </c>
      <c r="H33" s="24" t="s">
        <v>34</v>
      </c>
      <c r="I33" s="24">
        <v>253.15</v>
      </c>
      <c r="J33" s="25">
        <v>100</v>
      </c>
      <c r="K33" s="25">
        <v>0</v>
      </c>
      <c r="L33" s="24"/>
      <c r="M33" s="17">
        <f t="shared" si="0"/>
        <v>0</v>
      </c>
      <c r="N33" s="17">
        <f t="shared" si="1"/>
        <v>353.15</v>
      </c>
      <c r="O33" s="17">
        <f t="shared" si="2"/>
        <v>359.15</v>
      </c>
      <c r="P33" s="17">
        <f t="shared" si="3"/>
        <v>6</v>
      </c>
      <c r="Q33" s="17">
        <f t="shared" si="4"/>
        <v>353.15</v>
      </c>
      <c r="R33" s="17" t="s">
        <v>29</v>
      </c>
      <c r="S33" s="18" t="s">
        <v>30</v>
      </c>
    </row>
    <row r="34" spans="1:19" x14ac:dyDescent="0.25">
      <c r="A34" s="24">
        <v>33</v>
      </c>
      <c r="B34" s="23" t="s">
        <v>242</v>
      </c>
      <c r="C34" s="23" t="s">
        <v>301</v>
      </c>
      <c r="D34" s="24" t="s">
        <v>23</v>
      </c>
      <c r="E34" s="24" t="s">
        <v>25</v>
      </c>
      <c r="F34" s="24" t="s">
        <v>253</v>
      </c>
      <c r="G34" s="24" t="s">
        <v>26</v>
      </c>
      <c r="H34" s="24" t="s">
        <v>34</v>
      </c>
      <c r="I34" s="24">
        <v>253.36</v>
      </c>
      <c r="J34" s="25">
        <v>100</v>
      </c>
      <c r="K34" s="25">
        <v>0</v>
      </c>
      <c r="L34" s="24"/>
      <c r="M34" s="17">
        <f t="shared" ref="M34:M65" si="5">K34*1.06</f>
        <v>0</v>
      </c>
      <c r="N34" s="17">
        <f t="shared" ref="N34:N65" si="6">I34+J34+M34</f>
        <v>353.36</v>
      </c>
      <c r="O34" s="17">
        <f t="shared" ref="O34:O65" si="7">I34+(J34+M34)*1.06</f>
        <v>359.36</v>
      </c>
      <c r="P34" s="17">
        <f t="shared" ref="P34:P65" si="8">(M34+J34)*0.06</f>
        <v>6</v>
      </c>
      <c r="Q34" s="17">
        <f t="shared" ref="Q34:Q65" si="9">O34-P34</f>
        <v>353.36</v>
      </c>
      <c r="R34" s="17" t="s">
        <v>29</v>
      </c>
      <c r="S34" s="18" t="s">
        <v>30</v>
      </c>
    </row>
    <row r="35" spans="1:19" x14ac:dyDescent="0.25">
      <c r="A35" s="24">
        <v>34</v>
      </c>
      <c r="B35" s="23" t="s">
        <v>302</v>
      </c>
      <c r="C35" s="23" t="s">
        <v>303</v>
      </c>
      <c r="D35" s="24" t="s">
        <v>23</v>
      </c>
      <c r="E35" s="24" t="s">
        <v>25</v>
      </c>
      <c r="F35" s="24" t="s">
        <v>253</v>
      </c>
      <c r="G35" s="24" t="s">
        <v>26</v>
      </c>
      <c r="H35" s="24" t="s">
        <v>34</v>
      </c>
      <c r="I35" s="24">
        <v>253.36</v>
      </c>
      <c r="J35" s="25">
        <v>100</v>
      </c>
      <c r="K35" s="25">
        <v>0</v>
      </c>
      <c r="L35" s="24"/>
      <c r="M35" s="17">
        <f t="shared" si="5"/>
        <v>0</v>
      </c>
      <c r="N35" s="17">
        <f t="shared" si="6"/>
        <v>353.36</v>
      </c>
      <c r="O35" s="17">
        <f t="shared" si="7"/>
        <v>359.36</v>
      </c>
      <c r="P35" s="17">
        <f t="shared" si="8"/>
        <v>6</v>
      </c>
      <c r="Q35" s="17">
        <f t="shared" si="9"/>
        <v>353.36</v>
      </c>
      <c r="R35" s="17" t="s">
        <v>29</v>
      </c>
      <c r="S35" s="18" t="s">
        <v>30</v>
      </c>
    </row>
    <row r="36" spans="1:19" x14ac:dyDescent="0.25">
      <c r="A36" s="24">
        <v>35</v>
      </c>
      <c r="B36" s="23" t="s">
        <v>240</v>
      </c>
      <c r="C36" s="23" t="s">
        <v>304</v>
      </c>
      <c r="D36" s="24" t="s">
        <v>23</v>
      </c>
      <c r="E36" s="24" t="s">
        <v>25</v>
      </c>
      <c r="F36" s="24" t="s">
        <v>253</v>
      </c>
      <c r="G36" s="24" t="s">
        <v>26</v>
      </c>
      <c r="H36" s="24" t="s">
        <v>34</v>
      </c>
      <c r="I36" s="24">
        <v>253.15</v>
      </c>
      <c r="J36" s="25">
        <v>100</v>
      </c>
      <c r="K36" s="25">
        <v>0</v>
      </c>
      <c r="L36" s="24"/>
      <c r="M36" s="17">
        <f t="shared" si="5"/>
        <v>0</v>
      </c>
      <c r="N36" s="17">
        <f t="shared" si="6"/>
        <v>353.15</v>
      </c>
      <c r="O36" s="17">
        <f t="shared" si="7"/>
        <v>359.15</v>
      </c>
      <c r="P36" s="17">
        <f t="shared" si="8"/>
        <v>6</v>
      </c>
      <c r="Q36" s="17">
        <f t="shared" si="9"/>
        <v>353.15</v>
      </c>
      <c r="R36" s="17" t="s">
        <v>29</v>
      </c>
      <c r="S36" s="18" t="s">
        <v>30</v>
      </c>
    </row>
    <row r="37" spans="1:19" x14ac:dyDescent="0.25">
      <c r="A37" s="24">
        <v>36</v>
      </c>
      <c r="B37" s="23" t="s">
        <v>305</v>
      </c>
      <c r="C37" s="23" t="s">
        <v>306</v>
      </c>
      <c r="D37" s="24" t="s">
        <v>23</v>
      </c>
      <c r="E37" s="24" t="s">
        <v>25</v>
      </c>
      <c r="F37" s="24" t="s">
        <v>253</v>
      </c>
      <c r="G37" s="24" t="s">
        <v>26</v>
      </c>
      <c r="H37" s="24" t="s">
        <v>34</v>
      </c>
      <c r="I37" s="24">
        <v>253.36</v>
      </c>
      <c r="J37" s="25">
        <v>100</v>
      </c>
      <c r="K37" s="25">
        <v>0</v>
      </c>
      <c r="L37" s="24"/>
      <c r="M37" s="17">
        <f t="shared" si="5"/>
        <v>0</v>
      </c>
      <c r="N37" s="17">
        <f t="shared" si="6"/>
        <v>353.36</v>
      </c>
      <c r="O37" s="17">
        <f t="shared" si="7"/>
        <v>359.36</v>
      </c>
      <c r="P37" s="17">
        <f t="shared" si="8"/>
        <v>6</v>
      </c>
      <c r="Q37" s="17">
        <f t="shared" si="9"/>
        <v>353.36</v>
      </c>
      <c r="R37" s="17" t="s">
        <v>29</v>
      </c>
      <c r="S37" s="18" t="s">
        <v>30</v>
      </c>
    </row>
    <row r="38" spans="1:19" x14ac:dyDescent="0.25">
      <c r="A38" s="24">
        <v>37</v>
      </c>
      <c r="B38" s="23" t="s">
        <v>307</v>
      </c>
      <c r="C38" s="23" t="s">
        <v>308</v>
      </c>
      <c r="D38" s="24" t="s">
        <v>23</v>
      </c>
      <c r="E38" s="24" t="s">
        <v>25</v>
      </c>
      <c r="F38" s="24" t="s">
        <v>253</v>
      </c>
      <c r="G38" s="24" t="s">
        <v>26</v>
      </c>
      <c r="H38" s="24" t="s">
        <v>34</v>
      </c>
      <c r="I38" s="24">
        <v>254.68</v>
      </c>
      <c r="J38" s="25">
        <v>100</v>
      </c>
      <c r="K38" s="25">
        <v>0</v>
      </c>
      <c r="L38" s="24"/>
      <c r="M38" s="17">
        <f t="shared" si="5"/>
        <v>0</v>
      </c>
      <c r="N38" s="17">
        <f t="shared" si="6"/>
        <v>354.68</v>
      </c>
      <c r="O38" s="17">
        <f t="shared" si="7"/>
        <v>360.68</v>
      </c>
      <c r="P38" s="17">
        <f t="shared" si="8"/>
        <v>6</v>
      </c>
      <c r="Q38" s="17">
        <f t="shared" si="9"/>
        <v>354.68</v>
      </c>
      <c r="R38" s="17" t="s">
        <v>29</v>
      </c>
      <c r="S38" s="18" t="s">
        <v>30</v>
      </c>
    </row>
    <row r="39" spans="1:19" x14ac:dyDescent="0.25">
      <c r="A39" s="24">
        <v>38</v>
      </c>
      <c r="B39" s="23" t="s">
        <v>87</v>
      </c>
      <c r="C39" s="23" t="s">
        <v>309</v>
      </c>
      <c r="D39" s="24" t="s">
        <v>23</v>
      </c>
      <c r="E39" s="24" t="s">
        <v>25</v>
      </c>
      <c r="F39" s="24" t="s">
        <v>253</v>
      </c>
      <c r="G39" s="24" t="s">
        <v>26</v>
      </c>
      <c r="H39" s="24" t="s">
        <v>34</v>
      </c>
      <c r="I39" s="24">
        <v>253.36</v>
      </c>
      <c r="J39" s="25">
        <v>100</v>
      </c>
      <c r="K39" s="25">
        <v>0</v>
      </c>
      <c r="L39" s="24"/>
      <c r="M39" s="17">
        <f t="shared" si="5"/>
        <v>0</v>
      </c>
      <c r="N39" s="17">
        <f t="shared" si="6"/>
        <v>353.36</v>
      </c>
      <c r="O39" s="17">
        <f t="shared" si="7"/>
        <v>359.36</v>
      </c>
      <c r="P39" s="17">
        <f t="shared" si="8"/>
        <v>6</v>
      </c>
      <c r="Q39" s="17">
        <f t="shared" si="9"/>
        <v>353.36</v>
      </c>
      <c r="R39" s="17" t="s">
        <v>29</v>
      </c>
      <c r="S39" s="18" t="s">
        <v>30</v>
      </c>
    </row>
    <row r="40" spans="1:19" x14ac:dyDescent="0.25">
      <c r="A40" s="24">
        <v>39</v>
      </c>
      <c r="B40" s="23" t="s">
        <v>228</v>
      </c>
      <c r="C40" s="23" t="s">
        <v>310</v>
      </c>
      <c r="D40" s="24" t="s">
        <v>23</v>
      </c>
      <c r="E40" s="24" t="s">
        <v>25</v>
      </c>
      <c r="F40" s="24" t="s">
        <v>253</v>
      </c>
      <c r="G40" s="24" t="s">
        <v>26</v>
      </c>
      <c r="H40" s="24" t="s">
        <v>34</v>
      </c>
      <c r="I40" s="24">
        <v>253.36</v>
      </c>
      <c r="J40" s="25">
        <v>100</v>
      </c>
      <c r="K40" s="25">
        <v>0</v>
      </c>
      <c r="L40" s="24"/>
      <c r="M40" s="17">
        <f t="shared" si="5"/>
        <v>0</v>
      </c>
      <c r="N40" s="17">
        <f t="shared" si="6"/>
        <v>353.36</v>
      </c>
      <c r="O40" s="17">
        <f t="shared" si="7"/>
        <v>359.36</v>
      </c>
      <c r="P40" s="17">
        <f t="shared" si="8"/>
        <v>6</v>
      </c>
      <c r="Q40" s="17">
        <f t="shared" si="9"/>
        <v>353.36</v>
      </c>
      <c r="R40" s="17" t="s">
        <v>29</v>
      </c>
      <c r="S40" s="18" t="s">
        <v>30</v>
      </c>
    </row>
    <row r="41" spans="1:19" x14ac:dyDescent="0.25">
      <c r="A41" s="24">
        <v>40</v>
      </c>
      <c r="B41" s="23" t="s">
        <v>311</v>
      </c>
      <c r="C41" s="23" t="s">
        <v>312</v>
      </c>
      <c r="D41" s="24" t="s">
        <v>23</v>
      </c>
      <c r="E41" s="24" t="s">
        <v>25</v>
      </c>
      <c r="F41" s="24" t="s">
        <v>253</v>
      </c>
      <c r="G41" s="24" t="s">
        <v>26</v>
      </c>
      <c r="H41" s="24" t="s">
        <v>34</v>
      </c>
      <c r="I41" s="24">
        <v>253.36</v>
      </c>
      <c r="J41" s="25">
        <v>100</v>
      </c>
      <c r="K41" s="25">
        <v>0</v>
      </c>
      <c r="L41" s="24"/>
      <c r="M41" s="17">
        <f t="shared" si="5"/>
        <v>0</v>
      </c>
      <c r="N41" s="17">
        <f t="shared" si="6"/>
        <v>353.36</v>
      </c>
      <c r="O41" s="17">
        <f t="shared" si="7"/>
        <v>359.36</v>
      </c>
      <c r="P41" s="17">
        <f t="shared" si="8"/>
        <v>6</v>
      </c>
      <c r="Q41" s="17">
        <f t="shared" si="9"/>
        <v>353.36</v>
      </c>
      <c r="R41" s="17" t="s">
        <v>29</v>
      </c>
      <c r="S41" s="18" t="s">
        <v>30</v>
      </c>
    </row>
    <row r="42" spans="1:19" x14ac:dyDescent="0.25">
      <c r="A42" s="24">
        <v>41</v>
      </c>
      <c r="B42" s="23" t="s">
        <v>245</v>
      </c>
      <c r="C42" s="23" t="s">
        <v>313</v>
      </c>
      <c r="D42" s="24" t="s">
        <v>23</v>
      </c>
      <c r="E42" s="24" t="s">
        <v>25</v>
      </c>
      <c r="F42" s="24" t="s">
        <v>253</v>
      </c>
      <c r="G42" s="24" t="s">
        <v>26</v>
      </c>
      <c r="H42" s="24" t="s">
        <v>34</v>
      </c>
      <c r="I42" s="24">
        <v>252.16</v>
      </c>
      <c r="J42" s="25">
        <v>100</v>
      </c>
      <c r="K42" s="25">
        <v>0</v>
      </c>
      <c r="L42" s="24"/>
      <c r="M42" s="17">
        <f t="shared" si="5"/>
        <v>0</v>
      </c>
      <c r="N42" s="17">
        <f t="shared" si="6"/>
        <v>352.15999999999997</v>
      </c>
      <c r="O42" s="17">
        <f t="shared" si="7"/>
        <v>358.15999999999997</v>
      </c>
      <c r="P42" s="17">
        <f t="shared" si="8"/>
        <v>6</v>
      </c>
      <c r="Q42" s="17">
        <f t="shared" si="9"/>
        <v>352.15999999999997</v>
      </c>
      <c r="R42" s="17" t="s">
        <v>29</v>
      </c>
      <c r="S42" s="18" t="s">
        <v>30</v>
      </c>
    </row>
    <row r="43" spans="1:19" x14ac:dyDescent="0.25">
      <c r="A43" s="24">
        <v>42</v>
      </c>
      <c r="B43" s="23" t="s">
        <v>189</v>
      </c>
      <c r="C43" s="23" t="s">
        <v>314</v>
      </c>
      <c r="D43" s="24" t="s">
        <v>23</v>
      </c>
      <c r="E43" s="24" t="s">
        <v>25</v>
      </c>
      <c r="F43" s="24" t="s">
        <v>253</v>
      </c>
      <c r="G43" s="24" t="s">
        <v>26</v>
      </c>
      <c r="H43" s="24" t="s">
        <v>34</v>
      </c>
      <c r="I43" s="24">
        <v>254.68</v>
      </c>
      <c r="J43" s="25">
        <v>100</v>
      </c>
      <c r="K43" s="25">
        <v>0</v>
      </c>
      <c r="L43" s="24"/>
      <c r="M43" s="17">
        <f t="shared" si="5"/>
        <v>0</v>
      </c>
      <c r="N43" s="17">
        <f t="shared" si="6"/>
        <v>354.68</v>
      </c>
      <c r="O43" s="17">
        <f t="shared" si="7"/>
        <v>360.68</v>
      </c>
      <c r="P43" s="17">
        <f t="shared" si="8"/>
        <v>6</v>
      </c>
      <c r="Q43" s="17">
        <f t="shared" si="9"/>
        <v>354.68</v>
      </c>
      <c r="R43" s="17" t="s">
        <v>29</v>
      </c>
      <c r="S43" s="18" t="s">
        <v>30</v>
      </c>
    </row>
    <row r="44" spans="1:19" x14ac:dyDescent="0.25">
      <c r="A44" s="24">
        <v>43</v>
      </c>
      <c r="B44" s="23" t="s">
        <v>315</v>
      </c>
      <c r="C44" s="23" t="s">
        <v>316</v>
      </c>
      <c r="D44" s="24" t="s">
        <v>23</v>
      </c>
      <c r="E44" s="24" t="s">
        <v>25</v>
      </c>
      <c r="F44" s="24" t="s">
        <v>52</v>
      </c>
      <c r="G44" s="24" t="s">
        <v>26</v>
      </c>
      <c r="H44" s="24" t="s">
        <v>40</v>
      </c>
      <c r="I44" s="25">
        <v>0</v>
      </c>
      <c r="J44" s="25">
        <v>400</v>
      </c>
      <c r="K44" s="25">
        <v>2513</v>
      </c>
      <c r="L44" s="24" t="s">
        <v>231</v>
      </c>
      <c r="M44" s="17">
        <f t="shared" si="5"/>
        <v>2663.78</v>
      </c>
      <c r="N44" s="17">
        <f t="shared" si="6"/>
        <v>3063.78</v>
      </c>
      <c r="O44" s="17">
        <f t="shared" si="7"/>
        <v>3247.6068000000005</v>
      </c>
      <c r="P44" s="17">
        <f t="shared" si="8"/>
        <v>183.82679999999999</v>
      </c>
      <c r="Q44" s="17">
        <f t="shared" si="9"/>
        <v>3063.7800000000007</v>
      </c>
      <c r="R44" s="17" t="s">
        <v>29</v>
      </c>
      <c r="S44" s="18" t="s">
        <v>30</v>
      </c>
    </row>
    <row r="45" spans="1:19" x14ac:dyDescent="0.25">
      <c r="A45" s="24">
        <v>44</v>
      </c>
      <c r="B45" s="23" t="s">
        <v>317</v>
      </c>
      <c r="C45" s="23" t="s">
        <v>318</v>
      </c>
      <c r="D45" s="24" t="s">
        <v>23</v>
      </c>
      <c r="E45" s="24" t="s">
        <v>25</v>
      </c>
      <c r="F45" s="24" t="s">
        <v>52</v>
      </c>
      <c r="G45" s="24" t="s">
        <v>26</v>
      </c>
      <c r="H45" s="24" t="s">
        <v>40</v>
      </c>
      <c r="I45" s="25">
        <v>0</v>
      </c>
      <c r="J45" s="25">
        <v>400</v>
      </c>
      <c r="K45" s="25">
        <v>2500</v>
      </c>
      <c r="L45" s="24" t="s">
        <v>232</v>
      </c>
      <c r="M45" s="17">
        <f t="shared" si="5"/>
        <v>2650</v>
      </c>
      <c r="N45" s="17">
        <f t="shared" si="6"/>
        <v>3050</v>
      </c>
      <c r="O45" s="17">
        <f t="shared" si="7"/>
        <v>3233</v>
      </c>
      <c r="P45" s="17">
        <f t="shared" si="8"/>
        <v>183</v>
      </c>
      <c r="Q45" s="17">
        <f t="shared" si="9"/>
        <v>3050</v>
      </c>
      <c r="R45" s="17" t="s">
        <v>29</v>
      </c>
      <c r="S45" s="18" t="s">
        <v>30</v>
      </c>
    </row>
    <row r="46" spans="1:19" x14ac:dyDescent="0.25">
      <c r="A46" s="24">
        <v>45</v>
      </c>
      <c r="B46" s="23" t="s">
        <v>319</v>
      </c>
      <c r="C46" s="23" t="s">
        <v>320</v>
      </c>
      <c r="D46" s="24" t="s">
        <v>23</v>
      </c>
      <c r="E46" s="24" t="s">
        <v>25</v>
      </c>
      <c r="F46" s="24" t="s">
        <v>253</v>
      </c>
      <c r="G46" s="24" t="s">
        <v>26</v>
      </c>
      <c r="H46" s="24" t="s">
        <v>34</v>
      </c>
      <c r="I46" s="24">
        <v>253.36</v>
      </c>
      <c r="J46" s="25">
        <v>100</v>
      </c>
      <c r="K46" s="25">
        <v>0</v>
      </c>
      <c r="L46" s="24"/>
      <c r="M46" s="17">
        <f t="shared" si="5"/>
        <v>0</v>
      </c>
      <c r="N46" s="17">
        <f t="shared" si="6"/>
        <v>353.36</v>
      </c>
      <c r="O46" s="17">
        <f t="shared" si="7"/>
        <v>359.36</v>
      </c>
      <c r="P46" s="17">
        <f t="shared" si="8"/>
        <v>6</v>
      </c>
      <c r="Q46" s="17">
        <f t="shared" si="9"/>
        <v>353.36</v>
      </c>
      <c r="R46" s="17" t="s">
        <v>29</v>
      </c>
      <c r="S46" s="18" t="s">
        <v>30</v>
      </c>
    </row>
    <row r="47" spans="1:19" x14ac:dyDescent="0.25">
      <c r="A47" s="24">
        <v>46</v>
      </c>
      <c r="B47" s="23" t="s">
        <v>181</v>
      </c>
      <c r="C47" s="23" t="s">
        <v>182</v>
      </c>
      <c r="D47" s="24" t="s">
        <v>23</v>
      </c>
      <c r="E47" s="24" t="s">
        <v>25</v>
      </c>
      <c r="F47" s="24" t="s">
        <v>149</v>
      </c>
      <c r="G47" s="24" t="s">
        <v>26</v>
      </c>
      <c r="H47" s="24" t="s">
        <v>34</v>
      </c>
      <c r="I47" s="25">
        <v>0</v>
      </c>
      <c r="J47" s="25">
        <v>100</v>
      </c>
      <c r="K47" s="25">
        <v>0</v>
      </c>
      <c r="L47" s="24"/>
      <c r="M47" s="17">
        <f t="shared" si="5"/>
        <v>0</v>
      </c>
      <c r="N47" s="17">
        <f t="shared" si="6"/>
        <v>100</v>
      </c>
      <c r="O47" s="17">
        <f t="shared" si="7"/>
        <v>106</v>
      </c>
      <c r="P47" s="17">
        <f t="shared" si="8"/>
        <v>6</v>
      </c>
      <c r="Q47" s="17">
        <f t="shared" si="9"/>
        <v>100</v>
      </c>
      <c r="R47" s="17" t="s">
        <v>29</v>
      </c>
      <c r="S47" s="18" t="s">
        <v>30</v>
      </c>
    </row>
    <row r="48" spans="1:19" x14ac:dyDescent="0.25">
      <c r="A48" s="24">
        <v>47</v>
      </c>
      <c r="B48" s="23" t="s">
        <v>123</v>
      </c>
      <c r="C48" s="23" t="s">
        <v>124</v>
      </c>
      <c r="D48" s="24" t="s">
        <v>23</v>
      </c>
      <c r="E48" s="24" t="s">
        <v>25</v>
      </c>
      <c r="F48" s="24" t="s">
        <v>280</v>
      </c>
      <c r="G48" s="24" t="s">
        <v>26</v>
      </c>
      <c r="H48" s="24" t="s">
        <v>34</v>
      </c>
      <c r="I48" s="25">
        <v>0</v>
      </c>
      <c r="J48" s="25">
        <v>0</v>
      </c>
      <c r="K48" s="25">
        <v>13</v>
      </c>
      <c r="L48" s="24" t="s">
        <v>35</v>
      </c>
      <c r="M48" s="17">
        <f t="shared" si="5"/>
        <v>13.780000000000001</v>
      </c>
      <c r="N48" s="17">
        <f t="shared" si="6"/>
        <v>13.780000000000001</v>
      </c>
      <c r="O48" s="17">
        <f t="shared" si="7"/>
        <v>14.606800000000002</v>
      </c>
      <c r="P48" s="17">
        <f t="shared" si="8"/>
        <v>0.82680000000000009</v>
      </c>
      <c r="Q48" s="17">
        <f t="shared" si="9"/>
        <v>13.780000000000001</v>
      </c>
      <c r="R48" s="17" t="s">
        <v>29</v>
      </c>
      <c r="S48" s="18" t="s">
        <v>30</v>
      </c>
    </row>
    <row r="49" spans="1:19" x14ac:dyDescent="0.25">
      <c r="A49" s="24">
        <v>48</v>
      </c>
      <c r="B49" s="23" t="s">
        <v>134</v>
      </c>
      <c r="C49" s="23" t="s">
        <v>321</v>
      </c>
      <c r="D49" s="24" t="s">
        <v>23</v>
      </c>
      <c r="E49" s="24" t="s">
        <v>25</v>
      </c>
      <c r="F49" s="24" t="s">
        <v>280</v>
      </c>
      <c r="G49" s="24" t="s">
        <v>26</v>
      </c>
      <c r="H49" s="24" t="s">
        <v>34</v>
      </c>
      <c r="I49" s="25">
        <v>0</v>
      </c>
      <c r="J49" s="25">
        <v>0</v>
      </c>
      <c r="K49" s="25">
        <v>18</v>
      </c>
      <c r="L49" s="24" t="s">
        <v>35</v>
      </c>
      <c r="M49" s="17">
        <f t="shared" si="5"/>
        <v>19.080000000000002</v>
      </c>
      <c r="N49" s="17">
        <f t="shared" si="6"/>
        <v>19.080000000000002</v>
      </c>
      <c r="O49" s="17">
        <f t="shared" si="7"/>
        <v>20.224800000000002</v>
      </c>
      <c r="P49" s="17">
        <f t="shared" si="8"/>
        <v>1.1448</v>
      </c>
      <c r="Q49" s="17">
        <f t="shared" si="9"/>
        <v>19.080000000000002</v>
      </c>
      <c r="R49" s="17" t="s">
        <v>29</v>
      </c>
      <c r="S49" s="18" t="s">
        <v>30</v>
      </c>
    </row>
    <row r="50" spans="1:19" x14ac:dyDescent="0.25">
      <c r="A50" s="24">
        <v>49</v>
      </c>
      <c r="B50" s="23" t="s">
        <v>59</v>
      </c>
      <c r="C50" s="23" t="s">
        <v>60</v>
      </c>
      <c r="D50" s="24" t="s">
        <v>23</v>
      </c>
      <c r="E50" s="24" t="s">
        <v>25</v>
      </c>
      <c r="F50" s="24" t="s">
        <v>280</v>
      </c>
      <c r="G50" s="24" t="s">
        <v>26</v>
      </c>
      <c r="H50" s="24" t="s">
        <v>34</v>
      </c>
      <c r="I50" s="25">
        <v>0</v>
      </c>
      <c r="J50" s="25">
        <v>0</v>
      </c>
      <c r="K50" s="25">
        <v>13</v>
      </c>
      <c r="L50" s="24" t="s">
        <v>35</v>
      </c>
      <c r="M50" s="17">
        <f t="shared" si="5"/>
        <v>13.780000000000001</v>
      </c>
      <c r="N50" s="17">
        <f t="shared" si="6"/>
        <v>13.780000000000001</v>
      </c>
      <c r="O50" s="17">
        <f t="shared" si="7"/>
        <v>14.606800000000002</v>
      </c>
      <c r="P50" s="17">
        <f t="shared" si="8"/>
        <v>0.82680000000000009</v>
      </c>
      <c r="Q50" s="17">
        <f t="shared" si="9"/>
        <v>13.780000000000001</v>
      </c>
      <c r="R50" s="17" t="s">
        <v>29</v>
      </c>
      <c r="S50" s="18" t="s">
        <v>30</v>
      </c>
    </row>
    <row r="51" spans="1:19" x14ac:dyDescent="0.25">
      <c r="A51" s="24">
        <v>50</v>
      </c>
      <c r="B51" s="23" t="s">
        <v>148</v>
      </c>
      <c r="C51" s="23" t="s">
        <v>147</v>
      </c>
      <c r="D51" s="24" t="s">
        <v>23</v>
      </c>
      <c r="E51" s="24" t="s">
        <v>25</v>
      </c>
      <c r="F51" s="24" t="s">
        <v>149</v>
      </c>
      <c r="G51" s="24" t="s">
        <v>26</v>
      </c>
      <c r="H51" s="24" t="s">
        <v>34</v>
      </c>
      <c r="I51" s="25">
        <v>0</v>
      </c>
      <c r="J51" s="25">
        <v>100</v>
      </c>
      <c r="K51" s="25">
        <v>0</v>
      </c>
      <c r="L51" s="24"/>
      <c r="M51" s="17">
        <f t="shared" si="5"/>
        <v>0</v>
      </c>
      <c r="N51" s="17">
        <f t="shared" si="6"/>
        <v>100</v>
      </c>
      <c r="O51" s="17">
        <f t="shared" si="7"/>
        <v>106</v>
      </c>
      <c r="P51" s="17">
        <f t="shared" si="8"/>
        <v>6</v>
      </c>
      <c r="Q51" s="17">
        <f t="shared" si="9"/>
        <v>100</v>
      </c>
      <c r="R51" s="17" t="s">
        <v>29</v>
      </c>
      <c r="S51" s="18" t="s">
        <v>30</v>
      </c>
    </row>
    <row r="52" spans="1:19" x14ac:dyDescent="0.25">
      <c r="A52" s="24">
        <v>51</v>
      </c>
      <c r="B52" s="23" t="s">
        <v>175</v>
      </c>
      <c r="C52" s="23" t="s">
        <v>176</v>
      </c>
      <c r="D52" s="24" t="s">
        <v>23</v>
      </c>
      <c r="E52" s="24" t="s">
        <v>25</v>
      </c>
      <c r="F52" s="24" t="s">
        <v>149</v>
      </c>
      <c r="G52" s="24" t="s">
        <v>26</v>
      </c>
      <c r="H52" s="24" t="s">
        <v>34</v>
      </c>
      <c r="I52" s="25">
        <v>0</v>
      </c>
      <c r="J52" s="25">
        <v>100</v>
      </c>
      <c r="K52" s="25">
        <v>0</v>
      </c>
      <c r="L52" s="24"/>
      <c r="M52" s="17">
        <f t="shared" si="5"/>
        <v>0</v>
      </c>
      <c r="N52" s="17">
        <f t="shared" si="6"/>
        <v>100</v>
      </c>
      <c r="O52" s="17">
        <f t="shared" si="7"/>
        <v>106</v>
      </c>
      <c r="P52" s="17">
        <f t="shared" si="8"/>
        <v>6</v>
      </c>
      <c r="Q52" s="17">
        <f t="shared" si="9"/>
        <v>100</v>
      </c>
      <c r="R52" s="17" t="s">
        <v>29</v>
      </c>
      <c r="S52" s="18" t="s">
        <v>30</v>
      </c>
    </row>
    <row r="53" spans="1:19" x14ac:dyDescent="0.25">
      <c r="A53" s="24">
        <v>52</v>
      </c>
      <c r="B53" s="23" t="s">
        <v>173</v>
      </c>
      <c r="C53" s="23" t="s">
        <v>174</v>
      </c>
      <c r="D53" s="24" t="s">
        <v>23</v>
      </c>
      <c r="E53" s="24" t="s">
        <v>25</v>
      </c>
      <c r="F53" s="24" t="s">
        <v>149</v>
      </c>
      <c r="G53" s="24" t="s">
        <v>26</v>
      </c>
      <c r="H53" s="24" t="s">
        <v>34</v>
      </c>
      <c r="I53" s="25">
        <v>0</v>
      </c>
      <c r="J53" s="25">
        <v>100</v>
      </c>
      <c r="K53" s="25">
        <v>0</v>
      </c>
      <c r="L53" s="24"/>
      <c r="M53" s="17">
        <f t="shared" si="5"/>
        <v>0</v>
      </c>
      <c r="N53" s="17">
        <f t="shared" si="6"/>
        <v>100</v>
      </c>
      <c r="O53" s="17">
        <f t="shared" si="7"/>
        <v>106</v>
      </c>
      <c r="P53" s="17">
        <f t="shared" si="8"/>
        <v>6</v>
      </c>
      <c r="Q53" s="17">
        <f t="shared" si="9"/>
        <v>100</v>
      </c>
      <c r="R53" s="17" t="s">
        <v>29</v>
      </c>
      <c r="S53" s="18" t="s">
        <v>30</v>
      </c>
    </row>
    <row r="54" spans="1:19" x14ac:dyDescent="0.25">
      <c r="A54" s="24">
        <v>53</v>
      </c>
      <c r="B54" s="23" t="s">
        <v>322</v>
      </c>
      <c r="C54" s="23" t="s">
        <v>114</v>
      </c>
      <c r="D54" s="24" t="s">
        <v>23</v>
      </c>
      <c r="E54" s="24" t="s">
        <v>25</v>
      </c>
      <c r="F54" s="24" t="s">
        <v>149</v>
      </c>
      <c r="G54" s="24" t="s">
        <v>26</v>
      </c>
      <c r="H54" s="24" t="s">
        <v>34</v>
      </c>
      <c r="I54" s="25">
        <v>0</v>
      </c>
      <c r="J54" s="25">
        <v>100</v>
      </c>
      <c r="K54" s="25">
        <v>0</v>
      </c>
      <c r="L54" s="24"/>
      <c r="M54" s="17">
        <f t="shared" si="5"/>
        <v>0</v>
      </c>
      <c r="N54" s="17">
        <f t="shared" si="6"/>
        <v>100</v>
      </c>
      <c r="O54" s="17">
        <f t="shared" si="7"/>
        <v>106</v>
      </c>
      <c r="P54" s="17">
        <f t="shared" si="8"/>
        <v>6</v>
      </c>
      <c r="Q54" s="17">
        <f t="shared" si="9"/>
        <v>100</v>
      </c>
      <c r="R54" s="17" t="s">
        <v>29</v>
      </c>
      <c r="S54" s="18" t="s">
        <v>30</v>
      </c>
    </row>
    <row r="55" spans="1:19" x14ac:dyDescent="0.25">
      <c r="A55" s="24">
        <v>54</v>
      </c>
      <c r="B55" s="23" t="s">
        <v>155</v>
      </c>
      <c r="C55" s="23" t="s">
        <v>156</v>
      </c>
      <c r="D55" s="24" t="s">
        <v>23</v>
      </c>
      <c r="E55" s="24" t="s">
        <v>25</v>
      </c>
      <c r="F55" s="24" t="s">
        <v>149</v>
      </c>
      <c r="G55" s="24" t="s">
        <v>26</v>
      </c>
      <c r="H55" s="24" t="s">
        <v>34</v>
      </c>
      <c r="I55" s="25">
        <v>0</v>
      </c>
      <c r="J55" s="25">
        <v>100</v>
      </c>
      <c r="K55" s="25">
        <v>0</v>
      </c>
      <c r="L55" s="24"/>
      <c r="M55" s="17">
        <f t="shared" si="5"/>
        <v>0</v>
      </c>
      <c r="N55" s="17">
        <f t="shared" si="6"/>
        <v>100</v>
      </c>
      <c r="O55" s="17">
        <f t="shared" si="7"/>
        <v>106</v>
      </c>
      <c r="P55" s="17">
        <f t="shared" si="8"/>
        <v>6</v>
      </c>
      <c r="Q55" s="17">
        <f t="shared" si="9"/>
        <v>100</v>
      </c>
      <c r="R55" s="17" t="s">
        <v>29</v>
      </c>
      <c r="S55" s="18" t="s">
        <v>30</v>
      </c>
    </row>
    <row r="56" spans="1:19" x14ac:dyDescent="0.25">
      <c r="A56" s="24">
        <v>55</v>
      </c>
      <c r="B56" s="23" t="s">
        <v>58</v>
      </c>
      <c r="C56" s="23" t="s">
        <v>323</v>
      </c>
      <c r="D56" s="24" t="s">
        <v>23</v>
      </c>
      <c r="E56" s="24" t="s">
        <v>25</v>
      </c>
      <c r="F56" s="24" t="s">
        <v>280</v>
      </c>
      <c r="G56" s="24" t="s">
        <v>26</v>
      </c>
      <c r="H56" s="24" t="s">
        <v>34</v>
      </c>
      <c r="I56" s="25">
        <v>0</v>
      </c>
      <c r="J56" s="25">
        <v>0</v>
      </c>
      <c r="K56" s="25">
        <v>13</v>
      </c>
      <c r="L56" s="24" t="s">
        <v>35</v>
      </c>
      <c r="M56" s="17">
        <f t="shared" si="5"/>
        <v>13.780000000000001</v>
      </c>
      <c r="N56" s="17">
        <f t="shared" si="6"/>
        <v>13.780000000000001</v>
      </c>
      <c r="O56" s="17">
        <f t="shared" si="7"/>
        <v>14.606800000000002</v>
      </c>
      <c r="P56" s="17">
        <f t="shared" si="8"/>
        <v>0.82680000000000009</v>
      </c>
      <c r="Q56" s="17">
        <f t="shared" si="9"/>
        <v>13.780000000000001</v>
      </c>
      <c r="R56" s="17" t="s">
        <v>29</v>
      </c>
      <c r="S56" s="18" t="s">
        <v>30</v>
      </c>
    </row>
    <row r="57" spans="1:19" x14ac:dyDescent="0.25">
      <c r="A57" s="24">
        <v>56</v>
      </c>
      <c r="B57" s="23" t="s">
        <v>53</v>
      </c>
      <c r="C57" s="23" t="s">
        <v>57</v>
      </c>
      <c r="D57" s="24" t="s">
        <v>23</v>
      </c>
      <c r="E57" s="24" t="s">
        <v>25</v>
      </c>
      <c r="F57" s="24" t="s">
        <v>280</v>
      </c>
      <c r="G57" s="24" t="s">
        <v>26</v>
      </c>
      <c r="H57" s="24" t="s">
        <v>34</v>
      </c>
      <c r="I57" s="25">
        <v>0</v>
      </c>
      <c r="J57" s="25">
        <v>0</v>
      </c>
      <c r="K57" s="25">
        <v>13</v>
      </c>
      <c r="L57" s="24" t="s">
        <v>35</v>
      </c>
      <c r="M57" s="17">
        <f t="shared" si="5"/>
        <v>13.780000000000001</v>
      </c>
      <c r="N57" s="17">
        <f t="shared" si="6"/>
        <v>13.780000000000001</v>
      </c>
      <c r="O57" s="17">
        <f t="shared" si="7"/>
        <v>14.606800000000002</v>
      </c>
      <c r="P57" s="17">
        <f t="shared" si="8"/>
        <v>0.82680000000000009</v>
      </c>
      <c r="Q57" s="17">
        <f t="shared" si="9"/>
        <v>13.780000000000001</v>
      </c>
      <c r="R57" s="17" t="s">
        <v>29</v>
      </c>
      <c r="S57" s="18" t="s">
        <v>30</v>
      </c>
    </row>
    <row r="58" spans="1:19" x14ac:dyDescent="0.25">
      <c r="A58" s="24">
        <v>57</v>
      </c>
      <c r="B58" s="23" t="s">
        <v>121</v>
      </c>
      <c r="C58" s="23" t="s">
        <v>122</v>
      </c>
      <c r="D58" s="24" t="s">
        <v>23</v>
      </c>
      <c r="E58" s="24" t="s">
        <v>25</v>
      </c>
      <c r="F58" s="24" t="s">
        <v>280</v>
      </c>
      <c r="G58" s="24" t="s">
        <v>26</v>
      </c>
      <c r="H58" s="24" t="s">
        <v>34</v>
      </c>
      <c r="I58" s="25">
        <v>0</v>
      </c>
      <c r="J58" s="25">
        <v>0</v>
      </c>
      <c r="K58" s="25">
        <v>13</v>
      </c>
      <c r="L58" s="24" t="s">
        <v>35</v>
      </c>
      <c r="M58" s="17">
        <f t="shared" si="5"/>
        <v>13.780000000000001</v>
      </c>
      <c r="N58" s="17">
        <f t="shared" si="6"/>
        <v>13.780000000000001</v>
      </c>
      <c r="O58" s="17">
        <f t="shared" si="7"/>
        <v>14.606800000000002</v>
      </c>
      <c r="P58" s="17">
        <f t="shared" si="8"/>
        <v>0.82680000000000009</v>
      </c>
      <c r="Q58" s="17">
        <f t="shared" si="9"/>
        <v>13.780000000000001</v>
      </c>
      <c r="R58" s="17" t="s">
        <v>29</v>
      </c>
      <c r="S58" s="18" t="s">
        <v>30</v>
      </c>
    </row>
    <row r="59" spans="1:19" x14ac:dyDescent="0.25">
      <c r="A59" s="24">
        <v>58</v>
      </c>
      <c r="B59" s="23" t="s">
        <v>55</v>
      </c>
      <c r="C59" s="23" t="s">
        <v>159</v>
      </c>
      <c r="D59" s="24" t="s">
        <v>23</v>
      </c>
      <c r="E59" s="24" t="s">
        <v>25</v>
      </c>
      <c r="F59" s="24" t="s">
        <v>149</v>
      </c>
      <c r="G59" s="24" t="s">
        <v>26</v>
      </c>
      <c r="H59" s="24" t="s">
        <v>34</v>
      </c>
      <c r="I59" s="25">
        <v>0</v>
      </c>
      <c r="J59" s="25">
        <v>100</v>
      </c>
      <c r="K59" s="25">
        <v>0</v>
      </c>
      <c r="L59" s="24"/>
      <c r="M59" s="17">
        <f t="shared" si="5"/>
        <v>0</v>
      </c>
      <c r="N59" s="17">
        <f t="shared" si="6"/>
        <v>100</v>
      </c>
      <c r="O59" s="17">
        <f t="shared" si="7"/>
        <v>106</v>
      </c>
      <c r="P59" s="17">
        <f t="shared" si="8"/>
        <v>6</v>
      </c>
      <c r="Q59" s="17">
        <f t="shared" si="9"/>
        <v>100</v>
      </c>
      <c r="R59" s="17" t="s">
        <v>29</v>
      </c>
      <c r="S59" s="18" t="s">
        <v>30</v>
      </c>
    </row>
    <row r="60" spans="1:19" ht="13.8" x14ac:dyDescent="0.25">
      <c r="A60" s="24">
        <v>59</v>
      </c>
      <c r="B60" s="32" t="s">
        <v>324</v>
      </c>
      <c r="C60" s="23" t="s">
        <v>325</v>
      </c>
      <c r="D60" s="24" t="s">
        <v>23</v>
      </c>
      <c r="E60" s="24" t="s">
        <v>25</v>
      </c>
      <c r="F60" s="24" t="s">
        <v>52</v>
      </c>
      <c r="G60" s="24" t="s">
        <v>26</v>
      </c>
      <c r="H60" s="24" t="s">
        <v>40</v>
      </c>
      <c r="I60" s="25">
        <v>0</v>
      </c>
      <c r="J60" s="25">
        <v>400</v>
      </c>
      <c r="K60" s="25">
        <v>2513</v>
      </c>
      <c r="L60" s="24" t="s">
        <v>231</v>
      </c>
      <c r="M60" s="17">
        <f t="shared" si="5"/>
        <v>2663.78</v>
      </c>
      <c r="N60" s="17">
        <f t="shared" si="6"/>
        <v>3063.78</v>
      </c>
      <c r="O60" s="17">
        <f t="shared" si="7"/>
        <v>3247.6068000000005</v>
      </c>
      <c r="P60" s="17">
        <f t="shared" si="8"/>
        <v>183.82679999999999</v>
      </c>
      <c r="Q60" s="17">
        <f t="shared" si="9"/>
        <v>3063.7800000000007</v>
      </c>
      <c r="R60" s="17" t="s">
        <v>29</v>
      </c>
      <c r="S60" s="18" t="s">
        <v>30</v>
      </c>
    </row>
    <row r="61" spans="1:19" x14ac:dyDescent="0.25">
      <c r="A61" s="24">
        <v>60</v>
      </c>
      <c r="B61" s="23" t="s">
        <v>290</v>
      </c>
      <c r="C61" s="23" t="s">
        <v>291</v>
      </c>
      <c r="D61" s="24" t="s">
        <v>23</v>
      </c>
      <c r="E61" s="24" t="s">
        <v>25</v>
      </c>
      <c r="F61" s="24" t="s">
        <v>253</v>
      </c>
      <c r="G61" s="24" t="s">
        <v>26</v>
      </c>
      <c r="H61" s="24" t="s">
        <v>34</v>
      </c>
      <c r="I61" s="24">
        <v>255.67</v>
      </c>
      <c r="J61" s="25">
        <v>100</v>
      </c>
      <c r="K61" s="25">
        <v>0</v>
      </c>
      <c r="L61" s="24"/>
      <c r="M61" s="17">
        <f t="shared" si="5"/>
        <v>0</v>
      </c>
      <c r="N61" s="17">
        <f t="shared" si="6"/>
        <v>355.66999999999996</v>
      </c>
      <c r="O61" s="17">
        <f t="shared" si="7"/>
        <v>361.66999999999996</v>
      </c>
      <c r="P61" s="17">
        <f t="shared" si="8"/>
        <v>6</v>
      </c>
      <c r="Q61" s="17">
        <f t="shared" si="9"/>
        <v>355.66999999999996</v>
      </c>
      <c r="R61" s="17" t="s">
        <v>29</v>
      </c>
      <c r="S61" s="18" t="s">
        <v>30</v>
      </c>
    </row>
    <row r="62" spans="1:19" x14ac:dyDescent="0.25">
      <c r="A62" s="24">
        <v>61</v>
      </c>
      <c r="B62" s="23" t="s">
        <v>74</v>
      </c>
      <c r="C62" s="23" t="s">
        <v>326</v>
      </c>
      <c r="D62" s="24" t="s">
        <v>23</v>
      </c>
      <c r="E62" s="24" t="s">
        <v>25</v>
      </c>
      <c r="F62" s="24" t="s">
        <v>253</v>
      </c>
      <c r="G62" s="24" t="s">
        <v>26</v>
      </c>
      <c r="H62" s="24" t="s">
        <v>34</v>
      </c>
      <c r="I62" s="24">
        <v>255.67</v>
      </c>
      <c r="J62" s="25">
        <v>100</v>
      </c>
      <c r="K62" s="25">
        <v>0</v>
      </c>
      <c r="L62" s="24"/>
      <c r="M62" s="17">
        <f t="shared" si="5"/>
        <v>0</v>
      </c>
      <c r="N62" s="17">
        <f t="shared" si="6"/>
        <v>355.66999999999996</v>
      </c>
      <c r="O62" s="17">
        <f t="shared" si="7"/>
        <v>361.66999999999996</v>
      </c>
      <c r="P62" s="17">
        <f t="shared" si="8"/>
        <v>6</v>
      </c>
      <c r="Q62" s="17">
        <f t="shared" si="9"/>
        <v>355.66999999999996</v>
      </c>
      <c r="R62" s="17" t="s">
        <v>29</v>
      </c>
      <c r="S62" s="18" t="s">
        <v>30</v>
      </c>
    </row>
    <row r="63" spans="1:19" x14ac:dyDescent="0.25">
      <c r="A63" s="24">
        <v>62</v>
      </c>
      <c r="B63" s="23" t="s">
        <v>93</v>
      </c>
      <c r="C63" s="23" t="s">
        <v>327</v>
      </c>
      <c r="D63" s="24" t="s">
        <v>23</v>
      </c>
      <c r="E63" s="24" t="s">
        <v>25</v>
      </c>
      <c r="F63" s="24" t="s">
        <v>253</v>
      </c>
      <c r="G63" s="24" t="s">
        <v>26</v>
      </c>
      <c r="H63" s="24" t="s">
        <v>34</v>
      </c>
      <c r="I63" s="24">
        <v>254.68</v>
      </c>
      <c r="J63" s="25">
        <v>100</v>
      </c>
      <c r="K63" s="25">
        <v>0</v>
      </c>
      <c r="L63" s="24"/>
      <c r="M63" s="17">
        <f t="shared" si="5"/>
        <v>0</v>
      </c>
      <c r="N63" s="17">
        <f t="shared" si="6"/>
        <v>354.68</v>
      </c>
      <c r="O63" s="17">
        <f t="shared" si="7"/>
        <v>360.68</v>
      </c>
      <c r="P63" s="17">
        <f t="shared" si="8"/>
        <v>6</v>
      </c>
      <c r="Q63" s="17">
        <f t="shared" si="9"/>
        <v>354.68</v>
      </c>
      <c r="R63" s="17" t="s">
        <v>29</v>
      </c>
      <c r="S63" s="18" t="s">
        <v>30</v>
      </c>
    </row>
    <row r="64" spans="1:19" x14ac:dyDescent="0.25">
      <c r="A64" s="24">
        <v>63</v>
      </c>
      <c r="B64" s="23" t="s">
        <v>328</v>
      </c>
      <c r="C64" s="23" t="s">
        <v>329</v>
      </c>
      <c r="D64" s="24" t="s">
        <v>23</v>
      </c>
      <c r="E64" s="24" t="s">
        <v>25</v>
      </c>
      <c r="F64" s="24" t="s">
        <v>253</v>
      </c>
      <c r="G64" s="24" t="s">
        <v>26</v>
      </c>
      <c r="H64" s="24" t="s">
        <v>34</v>
      </c>
      <c r="I64" s="24">
        <v>255.67</v>
      </c>
      <c r="J64" s="25">
        <v>100</v>
      </c>
      <c r="K64" s="25">
        <v>0</v>
      </c>
      <c r="L64" s="24"/>
      <c r="M64" s="17">
        <f t="shared" si="5"/>
        <v>0</v>
      </c>
      <c r="N64" s="17">
        <f t="shared" si="6"/>
        <v>355.66999999999996</v>
      </c>
      <c r="O64" s="17">
        <f t="shared" si="7"/>
        <v>361.66999999999996</v>
      </c>
      <c r="P64" s="17">
        <f t="shared" si="8"/>
        <v>6</v>
      </c>
      <c r="Q64" s="17">
        <f t="shared" si="9"/>
        <v>355.66999999999996</v>
      </c>
      <c r="R64" s="17" t="s">
        <v>29</v>
      </c>
      <c r="S64" s="18" t="s">
        <v>30</v>
      </c>
    </row>
    <row r="65" spans="1:19" x14ac:dyDescent="0.25">
      <c r="A65" s="24">
        <v>64</v>
      </c>
      <c r="B65" s="23" t="s">
        <v>330</v>
      </c>
      <c r="C65" s="23" t="s">
        <v>331</v>
      </c>
      <c r="D65" s="24" t="s">
        <v>23</v>
      </c>
      <c r="E65" s="24" t="s">
        <v>25</v>
      </c>
      <c r="F65" s="24" t="s">
        <v>253</v>
      </c>
      <c r="G65" s="24" t="s">
        <v>26</v>
      </c>
      <c r="H65" s="24" t="s">
        <v>34</v>
      </c>
      <c r="I65" s="24">
        <v>255.67</v>
      </c>
      <c r="J65" s="25">
        <v>100</v>
      </c>
      <c r="K65" s="25">
        <v>0</v>
      </c>
      <c r="L65" s="24"/>
      <c r="M65" s="17">
        <f t="shared" si="5"/>
        <v>0</v>
      </c>
      <c r="N65" s="17">
        <f t="shared" si="6"/>
        <v>355.66999999999996</v>
      </c>
      <c r="O65" s="17">
        <f t="shared" si="7"/>
        <v>361.66999999999996</v>
      </c>
      <c r="P65" s="17">
        <f t="shared" si="8"/>
        <v>6</v>
      </c>
      <c r="Q65" s="17">
        <f t="shared" si="9"/>
        <v>355.66999999999996</v>
      </c>
      <c r="R65" s="17" t="s">
        <v>29</v>
      </c>
      <c r="S65" s="18" t="s">
        <v>30</v>
      </c>
    </row>
    <row r="66" spans="1:19" x14ac:dyDescent="0.25">
      <c r="A66" s="24">
        <v>65</v>
      </c>
      <c r="B66" s="23" t="s">
        <v>77</v>
      </c>
      <c r="C66" s="23" t="s">
        <v>332</v>
      </c>
      <c r="D66" s="24" t="s">
        <v>23</v>
      </c>
      <c r="E66" s="24" t="s">
        <v>25</v>
      </c>
      <c r="F66" s="24" t="s">
        <v>253</v>
      </c>
      <c r="G66" s="24" t="s">
        <v>26</v>
      </c>
      <c r="H66" s="24" t="s">
        <v>34</v>
      </c>
      <c r="I66" s="24">
        <v>255.67</v>
      </c>
      <c r="J66" s="25">
        <v>100</v>
      </c>
      <c r="K66" s="25">
        <v>0</v>
      </c>
      <c r="L66" s="24"/>
      <c r="M66" s="17">
        <f t="shared" ref="M66:M97" si="10">K66*1.06</f>
        <v>0</v>
      </c>
      <c r="N66" s="17">
        <f t="shared" ref="N66:N97" si="11">I66+J66+M66</f>
        <v>355.66999999999996</v>
      </c>
      <c r="O66" s="17">
        <f t="shared" ref="O66:O97" si="12">I66+(J66+M66)*1.06</f>
        <v>361.66999999999996</v>
      </c>
      <c r="P66" s="17">
        <f t="shared" ref="P66:P97" si="13">(M66+J66)*0.06</f>
        <v>6</v>
      </c>
      <c r="Q66" s="17">
        <f t="shared" ref="Q66:Q97" si="14">O66-P66</f>
        <v>355.66999999999996</v>
      </c>
      <c r="R66" s="17" t="s">
        <v>29</v>
      </c>
      <c r="S66" s="18" t="s">
        <v>30</v>
      </c>
    </row>
    <row r="67" spans="1:19" x14ac:dyDescent="0.25">
      <c r="A67" s="24">
        <v>66</v>
      </c>
      <c r="B67" s="23" t="s">
        <v>189</v>
      </c>
      <c r="C67" s="23" t="s">
        <v>314</v>
      </c>
      <c r="D67" s="24" t="s">
        <v>23</v>
      </c>
      <c r="E67" s="24" t="s">
        <v>25</v>
      </c>
      <c r="F67" s="24" t="s">
        <v>253</v>
      </c>
      <c r="G67" s="24" t="s">
        <v>26</v>
      </c>
      <c r="H67" s="24" t="s">
        <v>34</v>
      </c>
      <c r="I67" s="24">
        <v>254.68</v>
      </c>
      <c r="J67" s="25">
        <v>100</v>
      </c>
      <c r="K67" s="25">
        <v>0</v>
      </c>
      <c r="L67" s="24"/>
      <c r="M67" s="17">
        <f t="shared" si="10"/>
        <v>0</v>
      </c>
      <c r="N67" s="17">
        <f t="shared" si="11"/>
        <v>354.68</v>
      </c>
      <c r="O67" s="17">
        <f t="shared" si="12"/>
        <v>360.68</v>
      </c>
      <c r="P67" s="17">
        <f t="shared" si="13"/>
        <v>6</v>
      </c>
      <c r="Q67" s="17">
        <f t="shared" si="14"/>
        <v>354.68</v>
      </c>
      <c r="R67" s="17" t="s">
        <v>29</v>
      </c>
      <c r="S67" s="18" t="s">
        <v>30</v>
      </c>
    </row>
    <row r="68" spans="1:19" x14ac:dyDescent="0.25">
      <c r="A68" s="24">
        <v>67</v>
      </c>
      <c r="B68" s="23" t="s">
        <v>226</v>
      </c>
      <c r="C68" s="23" t="s">
        <v>333</v>
      </c>
      <c r="D68" s="24" t="s">
        <v>23</v>
      </c>
      <c r="E68" s="24" t="s">
        <v>25</v>
      </c>
      <c r="F68" s="24" t="s">
        <v>253</v>
      </c>
      <c r="G68" s="24" t="s">
        <v>26</v>
      </c>
      <c r="H68" s="24" t="s">
        <v>34</v>
      </c>
      <c r="I68" s="24">
        <v>254.68</v>
      </c>
      <c r="J68" s="25">
        <v>100</v>
      </c>
      <c r="K68" s="25">
        <v>0</v>
      </c>
      <c r="L68" s="24"/>
      <c r="M68" s="17">
        <f t="shared" si="10"/>
        <v>0</v>
      </c>
      <c r="N68" s="17">
        <f t="shared" si="11"/>
        <v>354.68</v>
      </c>
      <c r="O68" s="17">
        <f t="shared" si="12"/>
        <v>360.68</v>
      </c>
      <c r="P68" s="17">
        <f t="shared" si="13"/>
        <v>6</v>
      </c>
      <c r="Q68" s="17">
        <f t="shared" si="14"/>
        <v>354.68</v>
      </c>
      <c r="R68" s="17" t="s">
        <v>29</v>
      </c>
      <c r="S68" s="18" t="s">
        <v>30</v>
      </c>
    </row>
    <row r="69" spans="1:19" x14ac:dyDescent="0.25">
      <c r="A69" s="24">
        <v>68</v>
      </c>
      <c r="B69" s="23" t="s">
        <v>334</v>
      </c>
      <c r="C69" s="23" t="s">
        <v>335</v>
      </c>
      <c r="D69" s="24" t="s">
        <v>23</v>
      </c>
      <c r="E69" s="24" t="s">
        <v>25</v>
      </c>
      <c r="F69" s="24" t="s">
        <v>253</v>
      </c>
      <c r="G69" s="24" t="s">
        <v>26</v>
      </c>
      <c r="H69" s="24" t="s">
        <v>34</v>
      </c>
      <c r="I69" s="24">
        <v>254.68</v>
      </c>
      <c r="J69" s="25">
        <v>100</v>
      </c>
      <c r="K69" s="25">
        <v>0</v>
      </c>
      <c r="L69" s="24"/>
      <c r="M69" s="17">
        <f t="shared" si="10"/>
        <v>0</v>
      </c>
      <c r="N69" s="17">
        <f t="shared" si="11"/>
        <v>354.68</v>
      </c>
      <c r="O69" s="17">
        <f t="shared" si="12"/>
        <v>360.68</v>
      </c>
      <c r="P69" s="17">
        <f t="shared" si="13"/>
        <v>6</v>
      </c>
      <c r="Q69" s="17">
        <f t="shared" si="14"/>
        <v>354.68</v>
      </c>
      <c r="R69" s="17" t="s">
        <v>29</v>
      </c>
      <c r="S69" s="18" t="s">
        <v>30</v>
      </c>
    </row>
    <row r="70" spans="1:19" x14ac:dyDescent="0.25">
      <c r="A70" s="24">
        <v>69</v>
      </c>
      <c r="B70" s="23" t="s">
        <v>209</v>
      </c>
      <c r="C70" s="23" t="s">
        <v>336</v>
      </c>
      <c r="D70" s="24" t="s">
        <v>23</v>
      </c>
      <c r="E70" s="24" t="s">
        <v>25</v>
      </c>
      <c r="F70" s="24" t="s">
        <v>253</v>
      </c>
      <c r="G70" s="24" t="s">
        <v>26</v>
      </c>
      <c r="H70" s="24" t="s">
        <v>34</v>
      </c>
      <c r="I70" s="24">
        <v>254.68</v>
      </c>
      <c r="J70" s="25">
        <v>100</v>
      </c>
      <c r="K70" s="25">
        <v>0</v>
      </c>
      <c r="L70" s="24"/>
      <c r="M70" s="17">
        <f t="shared" si="10"/>
        <v>0</v>
      </c>
      <c r="N70" s="17">
        <f t="shared" si="11"/>
        <v>354.68</v>
      </c>
      <c r="O70" s="17">
        <f t="shared" si="12"/>
        <v>360.68</v>
      </c>
      <c r="P70" s="17">
        <f t="shared" si="13"/>
        <v>6</v>
      </c>
      <c r="Q70" s="17">
        <f t="shared" si="14"/>
        <v>354.68</v>
      </c>
      <c r="R70" s="17" t="s">
        <v>29</v>
      </c>
      <c r="S70" s="18" t="s">
        <v>30</v>
      </c>
    </row>
    <row r="71" spans="1:19" x14ac:dyDescent="0.25">
      <c r="A71" s="24">
        <v>70</v>
      </c>
      <c r="B71" s="23" t="s">
        <v>88</v>
      </c>
      <c r="C71" s="23" t="s">
        <v>337</v>
      </c>
      <c r="D71" s="24" t="s">
        <v>23</v>
      </c>
      <c r="E71" s="24" t="s">
        <v>25</v>
      </c>
      <c r="F71" s="24" t="s">
        <v>253</v>
      </c>
      <c r="G71" s="24" t="s">
        <v>26</v>
      </c>
      <c r="H71" s="24" t="s">
        <v>34</v>
      </c>
      <c r="I71" s="24">
        <v>254.68</v>
      </c>
      <c r="J71" s="25">
        <v>100</v>
      </c>
      <c r="K71" s="25">
        <v>0</v>
      </c>
      <c r="L71" s="24"/>
      <c r="M71" s="17">
        <f t="shared" si="10"/>
        <v>0</v>
      </c>
      <c r="N71" s="17">
        <f t="shared" si="11"/>
        <v>354.68</v>
      </c>
      <c r="O71" s="17">
        <f t="shared" si="12"/>
        <v>360.68</v>
      </c>
      <c r="P71" s="17">
        <f t="shared" si="13"/>
        <v>6</v>
      </c>
      <c r="Q71" s="17">
        <f t="shared" si="14"/>
        <v>354.68</v>
      </c>
      <c r="R71" s="17" t="s">
        <v>29</v>
      </c>
      <c r="S71" s="18" t="s">
        <v>30</v>
      </c>
    </row>
    <row r="72" spans="1:19" x14ac:dyDescent="0.25">
      <c r="A72" s="24">
        <v>71</v>
      </c>
      <c r="B72" s="23" t="s">
        <v>117</v>
      </c>
      <c r="C72" s="23" t="s">
        <v>338</v>
      </c>
      <c r="D72" s="24" t="s">
        <v>23</v>
      </c>
      <c r="E72" s="24" t="s">
        <v>25</v>
      </c>
      <c r="F72" s="24" t="s">
        <v>253</v>
      </c>
      <c r="G72" s="24" t="s">
        <v>26</v>
      </c>
      <c r="H72" s="24" t="s">
        <v>34</v>
      </c>
      <c r="I72" s="24">
        <v>255.67</v>
      </c>
      <c r="J72" s="25">
        <v>100</v>
      </c>
      <c r="K72" s="25">
        <v>0</v>
      </c>
      <c r="L72" s="24"/>
      <c r="M72" s="17">
        <f t="shared" si="10"/>
        <v>0</v>
      </c>
      <c r="N72" s="17">
        <f t="shared" si="11"/>
        <v>355.66999999999996</v>
      </c>
      <c r="O72" s="17">
        <f t="shared" si="12"/>
        <v>361.66999999999996</v>
      </c>
      <c r="P72" s="17">
        <f t="shared" si="13"/>
        <v>6</v>
      </c>
      <c r="Q72" s="17">
        <f t="shared" si="14"/>
        <v>355.66999999999996</v>
      </c>
      <c r="R72" s="17" t="s">
        <v>29</v>
      </c>
      <c r="S72" s="18" t="s">
        <v>30</v>
      </c>
    </row>
    <row r="73" spans="1:19" x14ac:dyDescent="0.25">
      <c r="A73" s="24">
        <v>72</v>
      </c>
      <c r="B73" s="23" t="s">
        <v>339</v>
      </c>
      <c r="C73" s="23" t="s">
        <v>340</v>
      </c>
      <c r="D73" s="24" t="s">
        <v>23</v>
      </c>
      <c r="E73" s="24" t="s">
        <v>25</v>
      </c>
      <c r="F73" s="24" t="s">
        <v>253</v>
      </c>
      <c r="G73" s="24" t="s">
        <v>26</v>
      </c>
      <c r="H73" s="24" t="s">
        <v>34</v>
      </c>
      <c r="I73" s="24">
        <v>255.67</v>
      </c>
      <c r="J73" s="25">
        <v>100</v>
      </c>
      <c r="K73" s="25">
        <v>0</v>
      </c>
      <c r="L73" s="24"/>
      <c r="M73" s="17">
        <f t="shared" si="10"/>
        <v>0</v>
      </c>
      <c r="N73" s="17">
        <f t="shared" si="11"/>
        <v>355.66999999999996</v>
      </c>
      <c r="O73" s="17">
        <f t="shared" si="12"/>
        <v>361.66999999999996</v>
      </c>
      <c r="P73" s="17">
        <f t="shared" si="13"/>
        <v>6</v>
      </c>
      <c r="Q73" s="17">
        <f t="shared" si="14"/>
        <v>355.66999999999996</v>
      </c>
      <c r="R73" s="17" t="s">
        <v>29</v>
      </c>
      <c r="S73" s="18" t="s">
        <v>30</v>
      </c>
    </row>
    <row r="74" spans="1:19" x14ac:dyDescent="0.25">
      <c r="A74" s="24">
        <v>73</v>
      </c>
      <c r="B74" s="23" t="s">
        <v>71</v>
      </c>
      <c r="C74" s="23" t="s">
        <v>341</v>
      </c>
      <c r="D74" s="24" t="s">
        <v>23</v>
      </c>
      <c r="E74" s="24" t="s">
        <v>25</v>
      </c>
      <c r="F74" s="24" t="s">
        <v>253</v>
      </c>
      <c r="G74" s="24" t="s">
        <v>26</v>
      </c>
      <c r="H74" s="24" t="s">
        <v>34</v>
      </c>
      <c r="I74" s="24">
        <v>255.67</v>
      </c>
      <c r="J74" s="25">
        <v>100</v>
      </c>
      <c r="K74" s="25">
        <v>0</v>
      </c>
      <c r="L74" s="24"/>
      <c r="M74" s="17">
        <f t="shared" si="10"/>
        <v>0</v>
      </c>
      <c r="N74" s="17">
        <f t="shared" si="11"/>
        <v>355.66999999999996</v>
      </c>
      <c r="O74" s="17">
        <f t="shared" si="12"/>
        <v>361.66999999999996</v>
      </c>
      <c r="P74" s="17">
        <f t="shared" si="13"/>
        <v>6</v>
      </c>
      <c r="Q74" s="17">
        <f t="shared" si="14"/>
        <v>355.66999999999996</v>
      </c>
      <c r="R74" s="17" t="s">
        <v>29</v>
      </c>
      <c r="S74" s="18" t="s">
        <v>30</v>
      </c>
    </row>
    <row r="75" spans="1:19" x14ac:dyDescent="0.25">
      <c r="A75" s="24">
        <v>74</v>
      </c>
      <c r="B75" s="23" t="s">
        <v>206</v>
      </c>
      <c r="C75" s="23" t="s">
        <v>342</v>
      </c>
      <c r="D75" s="24" t="s">
        <v>23</v>
      </c>
      <c r="E75" s="24" t="s">
        <v>25</v>
      </c>
      <c r="F75" s="24" t="s">
        <v>253</v>
      </c>
      <c r="G75" s="24" t="s">
        <v>26</v>
      </c>
      <c r="H75" s="24" t="s">
        <v>34</v>
      </c>
      <c r="I75" s="24">
        <v>252.16</v>
      </c>
      <c r="J75" s="25">
        <v>100</v>
      </c>
      <c r="K75" s="25">
        <v>0</v>
      </c>
      <c r="L75" s="24"/>
      <c r="M75" s="17">
        <f t="shared" si="10"/>
        <v>0</v>
      </c>
      <c r="N75" s="17">
        <f t="shared" si="11"/>
        <v>352.15999999999997</v>
      </c>
      <c r="O75" s="17">
        <f t="shared" si="12"/>
        <v>358.15999999999997</v>
      </c>
      <c r="P75" s="17">
        <f t="shared" si="13"/>
        <v>6</v>
      </c>
      <c r="Q75" s="17">
        <f t="shared" si="14"/>
        <v>352.15999999999997</v>
      </c>
      <c r="R75" s="17" t="s">
        <v>29</v>
      </c>
      <c r="S75" s="18" t="s">
        <v>30</v>
      </c>
    </row>
    <row r="76" spans="1:19" x14ac:dyDescent="0.25">
      <c r="A76" s="24">
        <v>75</v>
      </c>
      <c r="B76" s="23" t="s">
        <v>343</v>
      </c>
      <c r="C76" s="23" t="s">
        <v>344</v>
      </c>
      <c r="D76" s="24" t="s">
        <v>23</v>
      </c>
      <c r="E76" s="24" t="s">
        <v>25</v>
      </c>
      <c r="F76" s="24" t="s">
        <v>253</v>
      </c>
      <c r="G76" s="24" t="s">
        <v>26</v>
      </c>
      <c r="H76" s="24" t="s">
        <v>34</v>
      </c>
      <c r="I76" s="24">
        <v>252.53</v>
      </c>
      <c r="J76" s="25">
        <v>100</v>
      </c>
      <c r="K76" s="25">
        <v>0</v>
      </c>
      <c r="L76" s="24"/>
      <c r="M76" s="17">
        <f t="shared" si="10"/>
        <v>0</v>
      </c>
      <c r="N76" s="17">
        <f t="shared" si="11"/>
        <v>352.53</v>
      </c>
      <c r="O76" s="17">
        <f t="shared" si="12"/>
        <v>358.53</v>
      </c>
      <c r="P76" s="17">
        <f t="shared" si="13"/>
        <v>6</v>
      </c>
      <c r="Q76" s="17">
        <f t="shared" si="14"/>
        <v>352.53</v>
      </c>
      <c r="R76" s="17" t="s">
        <v>29</v>
      </c>
      <c r="S76" s="18" t="s">
        <v>30</v>
      </c>
    </row>
    <row r="77" spans="1:19" x14ac:dyDescent="0.25">
      <c r="A77" s="24">
        <v>76</v>
      </c>
      <c r="B77" s="23" t="s">
        <v>345</v>
      </c>
      <c r="C77" s="23" t="s">
        <v>346</v>
      </c>
      <c r="D77" s="24" t="s">
        <v>23</v>
      </c>
      <c r="E77" s="24" t="s">
        <v>25</v>
      </c>
      <c r="F77" s="24" t="s">
        <v>253</v>
      </c>
      <c r="G77" s="24" t="s">
        <v>26</v>
      </c>
      <c r="H77" s="24" t="s">
        <v>34</v>
      </c>
      <c r="I77" s="24">
        <v>252.53</v>
      </c>
      <c r="J77" s="25">
        <v>100</v>
      </c>
      <c r="K77" s="25">
        <v>0</v>
      </c>
      <c r="L77" s="24"/>
      <c r="M77" s="17">
        <f t="shared" si="10"/>
        <v>0</v>
      </c>
      <c r="N77" s="17">
        <f t="shared" si="11"/>
        <v>352.53</v>
      </c>
      <c r="O77" s="17">
        <f t="shared" si="12"/>
        <v>358.53</v>
      </c>
      <c r="P77" s="17">
        <f t="shared" si="13"/>
        <v>6</v>
      </c>
      <c r="Q77" s="17">
        <f t="shared" si="14"/>
        <v>352.53</v>
      </c>
      <c r="R77" s="17" t="s">
        <v>29</v>
      </c>
      <c r="S77" s="18" t="s">
        <v>30</v>
      </c>
    </row>
    <row r="78" spans="1:19" x14ac:dyDescent="0.25">
      <c r="A78" s="24">
        <v>77</v>
      </c>
      <c r="B78" s="23" t="s">
        <v>72</v>
      </c>
      <c r="C78" s="23" t="s">
        <v>347</v>
      </c>
      <c r="D78" s="24" t="s">
        <v>23</v>
      </c>
      <c r="E78" s="24" t="s">
        <v>25</v>
      </c>
      <c r="F78" s="24" t="s">
        <v>253</v>
      </c>
      <c r="G78" s="24" t="s">
        <v>26</v>
      </c>
      <c r="H78" s="24" t="s">
        <v>34</v>
      </c>
      <c r="I78" s="24">
        <v>252.53</v>
      </c>
      <c r="J78" s="25">
        <v>100</v>
      </c>
      <c r="K78" s="25">
        <v>0</v>
      </c>
      <c r="L78" s="24"/>
      <c r="M78" s="17">
        <f t="shared" si="10"/>
        <v>0</v>
      </c>
      <c r="N78" s="17">
        <f t="shared" si="11"/>
        <v>352.53</v>
      </c>
      <c r="O78" s="17">
        <f t="shared" si="12"/>
        <v>358.53</v>
      </c>
      <c r="P78" s="17">
        <f t="shared" si="13"/>
        <v>6</v>
      </c>
      <c r="Q78" s="17">
        <f t="shared" si="14"/>
        <v>352.53</v>
      </c>
      <c r="R78" s="17" t="s">
        <v>29</v>
      </c>
      <c r="S78" s="18" t="s">
        <v>30</v>
      </c>
    </row>
    <row r="79" spans="1:19" x14ac:dyDescent="0.25">
      <c r="A79" s="24">
        <v>78</v>
      </c>
      <c r="B79" s="23" t="s">
        <v>348</v>
      </c>
      <c r="C79" s="23" t="s">
        <v>349</v>
      </c>
      <c r="D79" s="24" t="s">
        <v>23</v>
      </c>
      <c r="E79" s="24" t="s">
        <v>25</v>
      </c>
      <c r="F79" s="24" t="s">
        <v>253</v>
      </c>
      <c r="G79" s="24" t="s">
        <v>26</v>
      </c>
      <c r="H79" s="24" t="s">
        <v>34</v>
      </c>
      <c r="I79" s="24">
        <v>254.22</v>
      </c>
      <c r="J79" s="25">
        <v>100</v>
      </c>
      <c r="K79" s="25">
        <v>0</v>
      </c>
      <c r="L79" s="24"/>
      <c r="M79" s="17">
        <f t="shared" si="10"/>
        <v>0</v>
      </c>
      <c r="N79" s="17">
        <f t="shared" si="11"/>
        <v>354.22</v>
      </c>
      <c r="O79" s="17">
        <f t="shared" si="12"/>
        <v>360.22</v>
      </c>
      <c r="P79" s="17">
        <f t="shared" si="13"/>
        <v>6</v>
      </c>
      <c r="Q79" s="17">
        <f t="shared" si="14"/>
        <v>354.22</v>
      </c>
      <c r="R79" s="17" t="s">
        <v>29</v>
      </c>
      <c r="S79" s="18" t="s">
        <v>30</v>
      </c>
    </row>
    <row r="80" spans="1:19" x14ac:dyDescent="0.25">
      <c r="A80" s="24">
        <v>79</v>
      </c>
      <c r="B80" s="23" t="s">
        <v>350</v>
      </c>
      <c r="C80" s="23" t="s">
        <v>351</v>
      </c>
      <c r="D80" s="24" t="s">
        <v>23</v>
      </c>
      <c r="E80" s="24" t="s">
        <v>25</v>
      </c>
      <c r="F80" s="24" t="s">
        <v>253</v>
      </c>
      <c r="G80" s="24" t="s">
        <v>26</v>
      </c>
      <c r="H80" s="24" t="s">
        <v>34</v>
      </c>
      <c r="I80" s="24">
        <v>254.22</v>
      </c>
      <c r="J80" s="25">
        <v>100</v>
      </c>
      <c r="K80" s="25">
        <v>0</v>
      </c>
      <c r="L80" s="24"/>
      <c r="M80" s="17">
        <f t="shared" si="10"/>
        <v>0</v>
      </c>
      <c r="N80" s="17">
        <f t="shared" si="11"/>
        <v>354.22</v>
      </c>
      <c r="O80" s="17">
        <f t="shared" si="12"/>
        <v>360.22</v>
      </c>
      <c r="P80" s="17">
        <f t="shared" si="13"/>
        <v>6</v>
      </c>
      <c r="Q80" s="17">
        <f t="shared" si="14"/>
        <v>354.22</v>
      </c>
      <c r="R80" s="17" t="s">
        <v>29</v>
      </c>
      <c r="S80" s="18" t="s">
        <v>30</v>
      </c>
    </row>
    <row r="81" spans="1:19" x14ac:dyDescent="0.25">
      <c r="A81" s="24">
        <v>80</v>
      </c>
      <c r="B81" s="23" t="s">
        <v>80</v>
      </c>
      <c r="C81" s="23" t="s">
        <v>352</v>
      </c>
      <c r="D81" s="24" t="s">
        <v>23</v>
      </c>
      <c r="E81" s="24" t="s">
        <v>25</v>
      </c>
      <c r="F81" s="24" t="s">
        <v>253</v>
      </c>
      <c r="G81" s="24" t="s">
        <v>26</v>
      </c>
      <c r="H81" s="24" t="s">
        <v>34</v>
      </c>
      <c r="I81" s="24">
        <v>252.53</v>
      </c>
      <c r="J81" s="25">
        <v>100</v>
      </c>
      <c r="K81" s="25">
        <v>0</v>
      </c>
      <c r="L81" s="24"/>
      <c r="M81" s="17">
        <f t="shared" si="10"/>
        <v>0</v>
      </c>
      <c r="N81" s="17">
        <f t="shared" si="11"/>
        <v>352.53</v>
      </c>
      <c r="O81" s="17">
        <f t="shared" si="12"/>
        <v>358.53</v>
      </c>
      <c r="P81" s="17">
        <f t="shared" si="13"/>
        <v>6</v>
      </c>
      <c r="Q81" s="17">
        <f t="shared" si="14"/>
        <v>352.53</v>
      </c>
      <c r="R81" s="17" t="s">
        <v>29</v>
      </c>
      <c r="S81" s="18" t="s">
        <v>30</v>
      </c>
    </row>
    <row r="82" spans="1:19" x14ac:dyDescent="0.25">
      <c r="A82" s="24">
        <v>81</v>
      </c>
      <c r="B82" s="23" t="s">
        <v>353</v>
      </c>
      <c r="C82" s="23" t="s">
        <v>354</v>
      </c>
      <c r="D82" s="24" t="s">
        <v>23</v>
      </c>
      <c r="E82" s="24" t="s">
        <v>25</v>
      </c>
      <c r="F82" s="24" t="s">
        <v>253</v>
      </c>
      <c r="G82" s="24" t="s">
        <v>26</v>
      </c>
      <c r="H82" s="24" t="s">
        <v>34</v>
      </c>
      <c r="I82" s="24">
        <v>252.53</v>
      </c>
      <c r="J82" s="25">
        <v>100</v>
      </c>
      <c r="K82" s="25">
        <v>0</v>
      </c>
      <c r="L82" s="24"/>
      <c r="M82" s="17">
        <f t="shared" si="10"/>
        <v>0</v>
      </c>
      <c r="N82" s="17">
        <f t="shared" si="11"/>
        <v>352.53</v>
      </c>
      <c r="O82" s="17">
        <f t="shared" si="12"/>
        <v>358.53</v>
      </c>
      <c r="P82" s="17">
        <f t="shared" si="13"/>
        <v>6</v>
      </c>
      <c r="Q82" s="17">
        <f t="shared" si="14"/>
        <v>352.53</v>
      </c>
      <c r="R82" s="17" t="s">
        <v>29</v>
      </c>
      <c r="S82" s="18" t="s">
        <v>30</v>
      </c>
    </row>
    <row r="83" spans="1:19" x14ac:dyDescent="0.25">
      <c r="A83" s="24">
        <v>82</v>
      </c>
      <c r="B83" s="23" t="s">
        <v>355</v>
      </c>
      <c r="C83" s="23" t="s">
        <v>356</v>
      </c>
      <c r="D83" s="24" t="s">
        <v>23</v>
      </c>
      <c r="E83" s="24" t="s">
        <v>25</v>
      </c>
      <c r="F83" s="24" t="s">
        <v>253</v>
      </c>
      <c r="G83" s="24" t="s">
        <v>26</v>
      </c>
      <c r="H83" s="24" t="s">
        <v>34</v>
      </c>
      <c r="I83" s="24">
        <v>252.53</v>
      </c>
      <c r="J83" s="25">
        <v>100</v>
      </c>
      <c r="K83" s="25">
        <v>0</v>
      </c>
      <c r="L83" s="24"/>
      <c r="M83" s="17">
        <f t="shared" si="10"/>
        <v>0</v>
      </c>
      <c r="N83" s="17">
        <f t="shared" si="11"/>
        <v>352.53</v>
      </c>
      <c r="O83" s="17">
        <f t="shared" si="12"/>
        <v>358.53</v>
      </c>
      <c r="P83" s="17">
        <f t="shared" si="13"/>
        <v>6</v>
      </c>
      <c r="Q83" s="17">
        <f t="shared" si="14"/>
        <v>352.53</v>
      </c>
      <c r="R83" s="17" t="s">
        <v>29</v>
      </c>
      <c r="S83" s="18" t="s">
        <v>30</v>
      </c>
    </row>
    <row r="84" spans="1:19" x14ac:dyDescent="0.25">
      <c r="A84" s="24">
        <v>83</v>
      </c>
      <c r="B84" s="23" t="s">
        <v>357</v>
      </c>
      <c r="C84" s="23" t="s">
        <v>358</v>
      </c>
      <c r="D84" s="24" t="s">
        <v>23</v>
      </c>
      <c r="E84" s="24" t="s">
        <v>25</v>
      </c>
      <c r="F84" s="24" t="s">
        <v>253</v>
      </c>
      <c r="G84" s="24" t="s">
        <v>26</v>
      </c>
      <c r="H84" s="24" t="s">
        <v>34</v>
      </c>
      <c r="I84" s="24">
        <v>252.53</v>
      </c>
      <c r="J84" s="25">
        <v>100</v>
      </c>
      <c r="K84" s="25">
        <v>0</v>
      </c>
      <c r="L84" s="24"/>
      <c r="M84" s="17">
        <f t="shared" si="10"/>
        <v>0</v>
      </c>
      <c r="N84" s="17">
        <f t="shared" si="11"/>
        <v>352.53</v>
      </c>
      <c r="O84" s="17">
        <f t="shared" si="12"/>
        <v>358.53</v>
      </c>
      <c r="P84" s="17">
        <f t="shared" si="13"/>
        <v>6</v>
      </c>
      <c r="Q84" s="17">
        <f t="shared" si="14"/>
        <v>352.53</v>
      </c>
      <c r="R84" s="17" t="s">
        <v>29</v>
      </c>
      <c r="S84" s="18" t="s">
        <v>30</v>
      </c>
    </row>
    <row r="85" spans="1:19" x14ac:dyDescent="0.25">
      <c r="A85" s="24">
        <v>84</v>
      </c>
      <c r="B85" s="23" t="s">
        <v>359</v>
      </c>
      <c r="C85" s="23" t="s">
        <v>360</v>
      </c>
      <c r="D85" s="24" t="s">
        <v>23</v>
      </c>
      <c r="E85" s="24" t="s">
        <v>25</v>
      </c>
      <c r="F85" s="24" t="s">
        <v>253</v>
      </c>
      <c r="G85" s="24" t="s">
        <v>26</v>
      </c>
      <c r="H85" s="24" t="s">
        <v>34</v>
      </c>
      <c r="I85" s="24">
        <v>252.53</v>
      </c>
      <c r="J85" s="25">
        <v>100</v>
      </c>
      <c r="K85" s="25">
        <v>0</v>
      </c>
      <c r="L85" s="24"/>
      <c r="M85" s="17">
        <f t="shared" si="10"/>
        <v>0</v>
      </c>
      <c r="N85" s="17">
        <f t="shared" si="11"/>
        <v>352.53</v>
      </c>
      <c r="O85" s="17">
        <f t="shared" si="12"/>
        <v>358.53</v>
      </c>
      <c r="P85" s="17">
        <f t="shared" si="13"/>
        <v>6</v>
      </c>
      <c r="Q85" s="17">
        <f t="shared" si="14"/>
        <v>352.53</v>
      </c>
      <c r="R85" s="17" t="s">
        <v>29</v>
      </c>
      <c r="S85" s="18" t="s">
        <v>30</v>
      </c>
    </row>
    <row r="86" spans="1:19" x14ac:dyDescent="0.25">
      <c r="A86" s="24">
        <v>85</v>
      </c>
      <c r="B86" s="23" t="s">
        <v>361</v>
      </c>
      <c r="C86" s="23" t="s">
        <v>362</v>
      </c>
      <c r="D86" s="24" t="s">
        <v>23</v>
      </c>
      <c r="E86" s="24" t="s">
        <v>25</v>
      </c>
      <c r="F86" s="24" t="s">
        <v>253</v>
      </c>
      <c r="G86" s="24" t="s">
        <v>26</v>
      </c>
      <c r="H86" s="24" t="s">
        <v>34</v>
      </c>
      <c r="I86" s="24">
        <v>252.53</v>
      </c>
      <c r="J86" s="25">
        <v>100</v>
      </c>
      <c r="K86" s="25">
        <v>0</v>
      </c>
      <c r="L86" s="24"/>
      <c r="M86" s="17">
        <f t="shared" si="10"/>
        <v>0</v>
      </c>
      <c r="N86" s="17">
        <f t="shared" si="11"/>
        <v>352.53</v>
      </c>
      <c r="O86" s="17">
        <f t="shared" si="12"/>
        <v>358.53</v>
      </c>
      <c r="P86" s="17">
        <f t="shared" si="13"/>
        <v>6</v>
      </c>
      <c r="Q86" s="17">
        <f t="shared" si="14"/>
        <v>352.53</v>
      </c>
      <c r="R86" s="17" t="s">
        <v>29</v>
      </c>
      <c r="S86" s="18" t="s">
        <v>30</v>
      </c>
    </row>
    <row r="87" spans="1:19" x14ac:dyDescent="0.25">
      <c r="A87" s="24">
        <v>86</v>
      </c>
      <c r="B87" s="23" t="s">
        <v>363</v>
      </c>
      <c r="C87" s="23" t="s">
        <v>364</v>
      </c>
      <c r="D87" s="24" t="s">
        <v>23</v>
      </c>
      <c r="E87" s="24" t="s">
        <v>25</v>
      </c>
      <c r="F87" s="24" t="s">
        <v>253</v>
      </c>
      <c r="G87" s="24" t="s">
        <v>26</v>
      </c>
      <c r="H87" s="24" t="s">
        <v>34</v>
      </c>
      <c r="I87" s="24">
        <v>252.53</v>
      </c>
      <c r="J87" s="25">
        <v>100</v>
      </c>
      <c r="K87" s="25">
        <v>0</v>
      </c>
      <c r="L87" s="24"/>
      <c r="M87" s="17">
        <f t="shared" si="10"/>
        <v>0</v>
      </c>
      <c r="N87" s="17">
        <f t="shared" si="11"/>
        <v>352.53</v>
      </c>
      <c r="O87" s="17">
        <f t="shared" si="12"/>
        <v>358.53</v>
      </c>
      <c r="P87" s="17">
        <f t="shared" si="13"/>
        <v>6</v>
      </c>
      <c r="Q87" s="17">
        <f t="shared" si="14"/>
        <v>352.53</v>
      </c>
      <c r="R87" s="17" t="s">
        <v>29</v>
      </c>
      <c r="S87" s="18" t="s">
        <v>30</v>
      </c>
    </row>
    <row r="88" spans="1:19" x14ac:dyDescent="0.25">
      <c r="A88" s="24">
        <v>87</v>
      </c>
      <c r="B88" s="23" t="s">
        <v>230</v>
      </c>
      <c r="C88" s="23" t="s">
        <v>365</v>
      </c>
      <c r="D88" s="24" t="s">
        <v>23</v>
      </c>
      <c r="E88" s="24" t="s">
        <v>25</v>
      </c>
      <c r="F88" s="24" t="s">
        <v>253</v>
      </c>
      <c r="G88" s="24" t="s">
        <v>26</v>
      </c>
      <c r="H88" s="24" t="s">
        <v>34</v>
      </c>
      <c r="I88" s="24">
        <v>252.53</v>
      </c>
      <c r="J88" s="25">
        <v>100</v>
      </c>
      <c r="K88" s="25">
        <v>0</v>
      </c>
      <c r="L88" s="24"/>
      <c r="M88" s="17">
        <f t="shared" si="10"/>
        <v>0</v>
      </c>
      <c r="N88" s="17">
        <f t="shared" si="11"/>
        <v>352.53</v>
      </c>
      <c r="O88" s="17">
        <f t="shared" si="12"/>
        <v>358.53</v>
      </c>
      <c r="P88" s="17">
        <f t="shared" si="13"/>
        <v>6</v>
      </c>
      <c r="Q88" s="17">
        <f t="shared" si="14"/>
        <v>352.53</v>
      </c>
      <c r="R88" s="17" t="s">
        <v>29</v>
      </c>
      <c r="S88" s="18" t="s">
        <v>30</v>
      </c>
    </row>
    <row r="89" spans="1:19" x14ac:dyDescent="0.25">
      <c r="A89" s="24">
        <v>88</v>
      </c>
      <c r="B89" s="23" t="s">
        <v>366</v>
      </c>
      <c r="C89" s="23" t="s">
        <v>367</v>
      </c>
      <c r="D89" s="24" t="s">
        <v>23</v>
      </c>
      <c r="E89" s="24" t="s">
        <v>25</v>
      </c>
      <c r="F89" s="24" t="s">
        <v>253</v>
      </c>
      <c r="G89" s="24" t="s">
        <v>26</v>
      </c>
      <c r="H89" s="24" t="s">
        <v>34</v>
      </c>
      <c r="I89" s="24">
        <v>254.22</v>
      </c>
      <c r="J89" s="25">
        <v>100</v>
      </c>
      <c r="K89" s="25">
        <v>0</v>
      </c>
      <c r="L89" s="24"/>
      <c r="M89" s="17">
        <f t="shared" si="10"/>
        <v>0</v>
      </c>
      <c r="N89" s="17">
        <f t="shared" si="11"/>
        <v>354.22</v>
      </c>
      <c r="O89" s="17">
        <f t="shared" si="12"/>
        <v>360.22</v>
      </c>
      <c r="P89" s="17">
        <f t="shared" si="13"/>
        <v>6</v>
      </c>
      <c r="Q89" s="17">
        <f t="shared" si="14"/>
        <v>354.22</v>
      </c>
      <c r="R89" s="17" t="s">
        <v>29</v>
      </c>
      <c r="S89" s="18" t="s">
        <v>30</v>
      </c>
    </row>
    <row r="90" spans="1:19" x14ac:dyDescent="0.25">
      <c r="A90" s="24">
        <v>89</v>
      </c>
      <c r="B90" s="23" t="s">
        <v>368</v>
      </c>
      <c r="C90" s="23" t="s">
        <v>369</v>
      </c>
      <c r="D90" s="24" t="s">
        <v>23</v>
      </c>
      <c r="E90" s="24" t="s">
        <v>25</v>
      </c>
      <c r="F90" s="24" t="s">
        <v>253</v>
      </c>
      <c r="G90" s="24" t="s">
        <v>26</v>
      </c>
      <c r="H90" s="24" t="s">
        <v>34</v>
      </c>
      <c r="I90" s="24">
        <v>254.22</v>
      </c>
      <c r="J90" s="25">
        <v>100</v>
      </c>
      <c r="K90" s="25">
        <v>0</v>
      </c>
      <c r="L90" s="24"/>
      <c r="M90" s="17">
        <f t="shared" si="10"/>
        <v>0</v>
      </c>
      <c r="N90" s="17">
        <f t="shared" si="11"/>
        <v>354.22</v>
      </c>
      <c r="O90" s="17">
        <f t="shared" si="12"/>
        <v>360.22</v>
      </c>
      <c r="P90" s="17">
        <f t="shared" si="13"/>
        <v>6</v>
      </c>
      <c r="Q90" s="17">
        <f t="shared" si="14"/>
        <v>354.22</v>
      </c>
      <c r="R90" s="17" t="s">
        <v>29</v>
      </c>
      <c r="S90" s="18" t="s">
        <v>30</v>
      </c>
    </row>
    <row r="91" spans="1:19" x14ac:dyDescent="0.25">
      <c r="A91" s="24">
        <v>90</v>
      </c>
      <c r="B91" s="23" t="s">
        <v>370</v>
      </c>
      <c r="C91" s="23" t="s">
        <v>371</v>
      </c>
      <c r="D91" s="24" t="s">
        <v>23</v>
      </c>
      <c r="E91" s="24" t="s">
        <v>25</v>
      </c>
      <c r="F91" s="24" t="s">
        <v>253</v>
      </c>
      <c r="G91" s="24" t="s">
        <v>26</v>
      </c>
      <c r="H91" s="24" t="s">
        <v>34</v>
      </c>
      <c r="I91" s="24">
        <v>255.74</v>
      </c>
      <c r="J91" s="25">
        <v>100</v>
      </c>
      <c r="K91" s="25">
        <v>0</v>
      </c>
      <c r="L91" s="24"/>
      <c r="M91" s="17">
        <f t="shared" si="10"/>
        <v>0</v>
      </c>
      <c r="N91" s="17">
        <f t="shared" si="11"/>
        <v>355.74</v>
      </c>
      <c r="O91" s="17">
        <f t="shared" si="12"/>
        <v>361.74</v>
      </c>
      <c r="P91" s="17">
        <f t="shared" si="13"/>
        <v>6</v>
      </c>
      <c r="Q91" s="17">
        <f t="shared" si="14"/>
        <v>355.74</v>
      </c>
      <c r="R91" s="17" t="s">
        <v>29</v>
      </c>
      <c r="S91" s="18" t="s">
        <v>30</v>
      </c>
    </row>
    <row r="92" spans="1:19" x14ac:dyDescent="0.25">
      <c r="A92" s="24">
        <v>91</v>
      </c>
      <c r="B92" s="23" t="s">
        <v>94</v>
      </c>
      <c r="C92" s="23" t="s">
        <v>372</v>
      </c>
      <c r="D92" s="24" t="s">
        <v>23</v>
      </c>
      <c r="E92" s="24" t="s">
        <v>25</v>
      </c>
      <c r="F92" s="24" t="s">
        <v>253</v>
      </c>
      <c r="G92" s="24" t="s">
        <v>26</v>
      </c>
      <c r="H92" s="24" t="s">
        <v>34</v>
      </c>
      <c r="I92" s="24">
        <v>255.74</v>
      </c>
      <c r="J92" s="25">
        <v>100</v>
      </c>
      <c r="K92" s="25">
        <v>0</v>
      </c>
      <c r="L92" s="24"/>
      <c r="M92" s="17">
        <f t="shared" si="10"/>
        <v>0</v>
      </c>
      <c r="N92" s="17">
        <f t="shared" si="11"/>
        <v>355.74</v>
      </c>
      <c r="O92" s="17">
        <f t="shared" si="12"/>
        <v>361.74</v>
      </c>
      <c r="P92" s="17">
        <f t="shared" si="13"/>
        <v>6</v>
      </c>
      <c r="Q92" s="17">
        <f t="shared" si="14"/>
        <v>355.74</v>
      </c>
      <c r="R92" s="17" t="s">
        <v>29</v>
      </c>
      <c r="S92" s="18" t="s">
        <v>30</v>
      </c>
    </row>
    <row r="93" spans="1:19" x14ac:dyDescent="0.25">
      <c r="A93" s="24">
        <v>92</v>
      </c>
      <c r="B93" s="23" t="s">
        <v>70</v>
      </c>
      <c r="C93" s="23" t="s">
        <v>373</v>
      </c>
      <c r="D93" s="24" t="s">
        <v>23</v>
      </c>
      <c r="E93" s="24" t="s">
        <v>25</v>
      </c>
      <c r="F93" s="24" t="s">
        <v>253</v>
      </c>
      <c r="G93" s="24" t="s">
        <v>26</v>
      </c>
      <c r="H93" s="24" t="s">
        <v>34</v>
      </c>
      <c r="I93" s="24">
        <v>255.74</v>
      </c>
      <c r="J93" s="25">
        <v>100</v>
      </c>
      <c r="K93" s="25">
        <v>0</v>
      </c>
      <c r="L93" s="24"/>
      <c r="M93" s="17">
        <f t="shared" si="10"/>
        <v>0</v>
      </c>
      <c r="N93" s="17">
        <f t="shared" si="11"/>
        <v>355.74</v>
      </c>
      <c r="O93" s="17">
        <f t="shared" si="12"/>
        <v>361.74</v>
      </c>
      <c r="P93" s="17">
        <f t="shared" si="13"/>
        <v>6</v>
      </c>
      <c r="Q93" s="17">
        <f t="shared" si="14"/>
        <v>355.74</v>
      </c>
      <c r="R93" s="17" t="s">
        <v>29</v>
      </c>
      <c r="S93" s="18" t="s">
        <v>30</v>
      </c>
    </row>
    <row r="94" spans="1:19" x14ac:dyDescent="0.25">
      <c r="A94" s="24">
        <v>93</v>
      </c>
      <c r="B94" s="23" t="s">
        <v>374</v>
      </c>
      <c r="C94" s="23" t="s">
        <v>375</v>
      </c>
      <c r="D94" s="24" t="s">
        <v>23</v>
      </c>
      <c r="E94" s="24" t="s">
        <v>25</v>
      </c>
      <c r="F94" s="24" t="s">
        <v>52</v>
      </c>
      <c r="G94" s="24" t="s">
        <v>26</v>
      </c>
      <c r="H94" s="24" t="s">
        <v>40</v>
      </c>
      <c r="I94" s="25">
        <v>0</v>
      </c>
      <c r="J94" s="25">
        <v>400</v>
      </c>
      <c r="K94" s="25">
        <v>2513</v>
      </c>
      <c r="L94" s="24" t="s">
        <v>231</v>
      </c>
      <c r="M94" s="17">
        <f t="shared" si="10"/>
        <v>2663.78</v>
      </c>
      <c r="N94" s="17">
        <f t="shared" si="11"/>
        <v>3063.78</v>
      </c>
      <c r="O94" s="17">
        <f t="shared" si="12"/>
        <v>3247.6068000000005</v>
      </c>
      <c r="P94" s="17">
        <f t="shared" si="13"/>
        <v>183.82679999999999</v>
      </c>
      <c r="Q94" s="17">
        <f t="shared" si="14"/>
        <v>3063.7800000000007</v>
      </c>
      <c r="R94" s="17" t="s">
        <v>29</v>
      </c>
      <c r="S94" s="18" t="s">
        <v>30</v>
      </c>
    </row>
    <row r="95" spans="1:19" x14ac:dyDescent="0.25">
      <c r="A95" s="24">
        <v>94</v>
      </c>
      <c r="B95" s="23" t="s">
        <v>376</v>
      </c>
      <c r="C95" s="23" t="s">
        <v>147</v>
      </c>
      <c r="D95" s="24" t="s">
        <v>23</v>
      </c>
      <c r="E95" s="24" t="s">
        <v>25</v>
      </c>
      <c r="F95" s="24" t="s">
        <v>149</v>
      </c>
      <c r="G95" s="24" t="s">
        <v>26</v>
      </c>
      <c r="H95" s="24" t="s">
        <v>34</v>
      </c>
      <c r="I95" s="25">
        <v>0</v>
      </c>
      <c r="J95" s="25">
        <v>100</v>
      </c>
      <c r="K95" s="25">
        <v>0</v>
      </c>
      <c r="L95" s="24"/>
      <c r="M95" s="17">
        <f t="shared" si="10"/>
        <v>0</v>
      </c>
      <c r="N95" s="17">
        <f t="shared" si="11"/>
        <v>100</v>
      </c>
      <c r="O95" s="17">
        <f t="shared" si="12"/>
        <v>106</v>
      </c>
      <c r="P95" s="17">
        <f t="shared" si="13"/>
        <v>6</v>
      </c>
      <c r="Q95" s="17">
        <f t="shared" si="14"/>
        <v>100</v>
      </c>
      <c r="R95" s="17" t="s">
        <v>29</v>
      </c>
      <c r="S95" s="18" t="s">
        <v>30</v>
      </c>
    </row>
    <row r="96" spans="1:19" x14ac:dyDescent="0.25">
      <c r="A96" s="24">
        <v>95</v>
      </c>
      <c r="B96" s="23" t="s">
        <v>248</v>
      </c>
      <c r="C96" s="23" t="s">
        <v>377</v>
      </c>
      <c r="D96" s="24" t="s">
        <v>23</v>
      </c>
      <c r="E96" s="24" t="s">
        <v>25</v>
      </c>
      <c r="F96" s="24" t="s">
        <v>253</v>
      </c>
      <c r="G96" s="24" t="s">
        <v>26</v>
      </c>
      <c r="H96" s="24" t="s">
        <v>34</v>
      </c>
      <c r="I96" s="24">
        <v>254.22</v>
      </c>
      <c r="J96" s="25">
        <v>100</v>
      </c>
      <c r="K96" s="25">
        <v>0</v>
      </c>
      <c r="L96" s="24"/>
      <c r="M96" s="17">
        <f t="shared" si="10"/>
        <v>0</v>
      </c>
      <c r="N96" s="17">
        <f t="shared" si="11"/>
        <v>354.22</v>
      </c>
      <c r="O96" s="17">
        <f t="shared" si="12"/>
        <v>360.22</v>
      </c>
      <c r="P96" s="17">
        <f t="shared" si="13"/>
        <v>6</v>
      </c>
      <c r="Q96" s="17">
        <f t="shared" si="14"/>
        <v>354.22</v>
      </c>
      <c r="R96" s="17" t="s">
        <v>29</v>
      </c>
      <c r="S96" s="18" t="s">
        <v>30</v>
      </c>
    </row>
    <row r="97" spans="1:19" x14ac:dyDescent="0.25">
      <c r="A97" s="24">
        <v>96</v>
      </c>
      <c r="B97" s="23" t="s">
        <v>378</v>
      </c>
      <c r="C97" s="23" t="s">
        <v>379</v>
      </c>
      <c r="D97" s="24" t="s">
        <v>23</v>
      </c>
      <c r="E97" s="24" t="s">
        <v>25</v>
      </c>
      <c r="F97" s="24" t="s">
        <v>253</v>
      </c>
      <c r="G97" s="24" t="s">
        <v>26</v>
      </c>
      <c r="H97" s="24" t="s">
        <v>34</v>
      </c>
      <c r="I97" s="24">
        <v>254.22</v>
      </c>
      <c r="J97" s="25">
        <v>100</v>
      </c>
      <c r="K97" s="25">
        <v>0</v>
      </c>
      <c r="L97" s="24"/>
      <c r="M97" s="17">
        <f t="shared" si="10"/>
        <v>0</v>
      </c>
      <c r="N97" s="17">
        <f t="shared" si="11"/>
        <v>354.22</v>
      </c>
      <c r="O97" s="17">
        <f t="shared" si="12"/>
        <v>360.22</v>
      </c>
      <c r="P97" s="17">
        <f t="shared" si="13"/>
        <v>6</v>
      </c>
      <c r="Q97" s="17">
        <f t="shared" si="14"/>
        <v>354.22</v>
      </c>
      <c r="R97" s="17" t="s">
        <v>29</v>
      </c>
      <c r="S97" s="18" t="s">
        <v>30</v>
      </c>
    </row>
    <row r="98" spans="1:19" x14ac:dyDescent="0.25">
      <c r="A98" s="24">
        <v>97</v>
      </c>
      <c r="B98" s="23" t="s">
        <v>84</v>
      </c>
      <c r="C98" s="23" t="s">
        <v>380</v>
      </c>
      <c r="D98" s="24" t="s">
        <v>23</v>
      </c>
      <c r="E98" s="24" t="s">
        <v>25</v>
      </c>
      <c r="F98" s="24" t="s">
        <v>253</v>
      </c>
      <c r="G98" s="24" t="s">
        <v>26</v>
      </c>
      <c r="H98" s="24" t="s">
        <v>34</v>
      </c>
      <c r="I98" s="24">
        <v>254.22</v>
      </c>
      <c r="J98" s="25">
        <v>100</v>
      </c>
      <c r="K98" s="25">
        <v>0</v>
      </c>
      <c r="L98" s="24"/>
      <c r="M98" s="17">
        <f t="shared" ref="M98:M129" si="15">K98*1.06</f>
        <v>0</v>
      </c>
      <c r="N98" s="17">
        <f t="shared" ref="N98:N129" si="16">I98+J98+M98</f>
        <v>354.22</v>
      </c>
      <c r="O98" s="17">
        <f t="shared" ref="O98:O129" si="17">I98+(J98+M98)*1.06</f>
        <v>360.22</v>
      </c>
      <c r="P98" s="17">
        <f t="shared" ref="P98:P129" si="18">(M98+J98)*0.06</f>
        <v>6</v>
      </c>
      <c r="Q98" s="17">
        <f t="shared" ref="Q98:Q129" si="19">O98-P98</f>
        <v>354.22</v>
      </c>
      <c r="R98" s="17" t="s">
        <v>29</v>
      </c>
      <c r="S98" s="18" t="s">
        <v>30</v>
      </c>
    </row>
    <row r="99" spans="1:19" x14ac:dyDescent="0.25">
      <c r="A99" s="24">
        <v>98</v>
      </c>
      <c r="B99" s="23" t="s">
        <v>381</v>
      </c>
      <c r="C99" s="23" t="s">
        <v>382</v>
      </c>
      <c r="D99" s="24" t="s">
        <v>23</v>
      </c>
      <c r="E99" s="24" t="s">
        <v>25</v>
      </c>
      <c r="F99" s="24" t="s">
        <v>253</v>
      </c>
      <c r="G99" s="24" t="s">
        <v>26</v>
      </c>
      <c r="H99" s="24" t="s">
        <v>34</v>
      </c>
      <c r="I99" s="24">
        <v>254.22</v>
      </c>
      <c r="J99" s="25">
        <v>100</v>
      </c>
      <c r="K99" s="25">
        <v>0</v>
      </c>
      <c r="L99" s="24"/>
      <c r="M99" s="17">
        <f t="shared" si="15"/>
        <v>0</v>
      </c>
      <c r="N99" s="17">
        <f t="shared" si="16"/>
        <v>354.22</v>
      </c>
      <c r="O99" s="17">
        <f t="shared" si="17"/>
        <v>360.22</v>
      </c>
      <c r="P99" s="17">
        <f t="shared" si="18"/>
        <v>6</v>
      </c>
      <c r="Q99" s="17">
        <f t="shared" si="19"/>
        <v>354.22</v>
      </c>
      <c r="R99" s="17" t="s">
        <v>29</v>
      </c>
      <c r="S99" s="18" t="s">
        <v>30</v>
      </c>
    </row>
    <row r="100" spans="1:19" x14ac:dyDescent="0.25">
      <c r="A100" s="24">
        <v>99</v>
      </c>
      <c r="B100" s="23" t="s">
        <v>383</v>
      </c>
      <c r="C100" s="23" t="s">
        <v>384</v>
      </c>
      <c r="D100" s="24" t="s">
        <v>23</v>
      </c>
      <c r="E100" s="24" t="s">
        <v>25</v>
      </c>
      <c r="F100" s="24" t="s">
        <v>52</v>
      </c>
      <c r="G100" s="24" t="s">
        <v>26</v>
      </c>
      <c r="H100" s="24" t="s">
        <v>40</v>
      </c>
      <c r="I100" s="25">
        <v>0</v>
      </c>
      <c r="J100" s="25">
        <v>400</v>
      </c>
      <c r="K100" s="25">
        <v>2513</v>
      </c>
      <c r="L100" s="24" t="s">
        <v>231</v>
      </c>
      <c r="M100" s="17">
        <f t="shared" si="15"/>
        <v>2663.78</v>
      </c>
      <c r="N100" s="17">
        <f t="shared" si="16"/>
        <v>3063.78</v>
      </c>
      <c r="O100" s="17">
        <f t="shared" si="17"/>
        <v>3247.6068000000005</v>
      </c>
      <c r="P100" s="17">
        <f t="shared" si="18"/>
        <v>183.82679999999999</v>
      </c>
      <c r="Q100" s="17">
        <f t="shared" si="19"/>
        <v>3063.7800000000007</v>
      </c>
      <c r="R100" s="17" t="s">
        <v>29</v>
      </c>
      <c r="S100" s="18" t="s">
        <v>30</v>
      </c>
    </row>
    <row r="101" spans="1:19" x14ac:dyDescent="0.25">
      <c r="A101" s="24">
        <v>100</v>
      </c>
      <c r="B101" s="23" t="s">
        <v>385</v>
      </c>
      <c r="C101" s="23" t="s">
        <v>386</v>
      </c>
      <c r="D101" s="24" t="s">
        <v>23</v>
      </c>
      <c r="E101" s="24" t="s">
        <v>25</v>
      </c>
      <c r="F101" s="24" t="s">
        <v>52</v>
      </c>
      <c r="G101" s="24" t="s">
        <v>26</v>
      </c>
      <c r="H101" s="24" t="s">
        <v>40</v>
      </c>
      <c r="I101" s="25">
        <v>0</v>
      </c>
      <c r="J101" s="25">
        <v>400</v>
      </c>
      <c r="K101" s="25">
        <v>2513</v>
      </c>
      <c r="L101" s="24" t="s">
        <v>231</v>
      </c>
      <c r="M101" s="17">
        <f t="shared" si="15"/>
        <v>2663.78</v>
      </c>
      <c r="N101" s="17">
        <f t="shared" si="16"/>
        <v>3063.78</v>
      </c>
      <c r="O101" s="17">
        <f t="shared" si="17"/>
        <v>3247.6068000000005</v>
      </c>
      <c r="P101" s="17">
        <f t="shared" si="18"/>
        <v>183.82679999999999</v>
      </c>
      <c r="Q101" s="17">
        <f t="shared" si="19"/>
        <v>3063.7800000000007</v>
      </c>
      <c r="R101" s="17" t="s">
        <v>29</v>
      </c>
      <c r="S101" s="18" t="s">
        <v>30</v>
      </c>
    </row>
    <row r="102" spans="1:19" x14ac:dyDescent="0.25">
      <c r="A102" s="24">
        <v>101</v>
      </c>
      <c r="B102" s="23" t="s">
        <v>387</v>
      </c>
      <c r="C102" s="23" t="s">
        <v>388</v>
      </c>
      <c r="D102" s="24" t="s">
        <v>23</v>
      </c>
      <c r="E102" s="24" t="s">
        <v>25</v>
      </c>
      <c r="F102" s="24" t="s">
        <v>52</v>
      </c>
      <c r="G102" s="24" t="s">
        <v>26</v>
      </c>
      <c r="H102" s="24" t="s">
        <v>40</v>
      </c>
      <c r="I102" s="25">
        <v>0</v>
      </c>
      <c r="J102" s="25">
        <v>400</v>
      </c>
      <c r="K102" s="25">
        <v>2513</v>
      </c>
      <c r="L102" s="24" t="s">
        <v>231</v>
      </c>
      <c r="M102" s="17">
        <f t="shared" si="15"/>
        <v>2663.78</v>
      </c>
      <c r="N102" s="17">
        <f t="shared" si="16"/>
        <v>3063.78</v>
      </c>
      <c r="O102" s="17">
        <f t="shared" si="17"/>
        <v>3247.6068000000005</v>
      </c>
      <c r="P102" s="17">
        <f t="shared" si="18"/>
        <v>183.82679999999999</v>
      </c>
      <c r="Q102" s="17">
        <f t="shared" si="19"/>
        <v>3063.7800000000007</v>
      </c>
      <c r="R102" s="17" t="s">
        <v>29</v>
      </c>
      <c r="S102" s="18" t="s">
        <v>30</v>
      </c>
    </row>
    <row r="103" spans="1:19" x14ac:dyDescent="0.25">
      <c r="A103" s="24">
        <v>102</v>
      </c>
      <c r="B103" s="23" t="s">
        <v>389</v>
      </c>
      <c r="C103" s="23" t="s">
        <v>390</v>
      </c>
      <c r="D103" s="24" t="s">
        <v>23</v>
      </c>
      <c r="E103" s="24" t="s">
        <v>25</v>
      </c>
      <c r="F103" s="24" t="s">
        <v>253</v>
      </c>
      <c r="G103" s="24" t="s">
        <v>26</v>
      </c>
      <c r="H103" s="24" t="s">
        <v>34</v>
      </c>
      <c r="I103" s="24">
        <v>254.22</v>
      </c>
      <c r="J103" s="25">
        <v>100</v>
      </c>
      <c r="K103" s="25">
        <v>0</v>
      </c>
      <c r="L103" s="24"/>
      <c r="M103" s="17">
        <f t="shared" si="15"/>
        <v>0</v>
      </c>
      <c r="N103" s="17">
        <f t="shared" si="16"/>
        <v>354.22</v>
      </c>
      <c r="O103" s="17">
        <f t="shared" si="17"/>
        <v>360.22</v>
      </c>
      <c r="P103" s="17">
        <f t="shared" si="18"/>
        <v>6</v>
      </c>
      <c r="Q103" s="17">
        <f t="shared" si="19"/>
        <v>354.22</v>
      </c>
      <c r="R103" s="17" t="s">
        <v>29</v>
      </c>
      <c r="S103" s="18" t="s">
        <v>30</v>
      </c>
    </row>
    <row r="104" spans="1:19" x14ac:dyDescent="0.25">
      <c r="A104" s="24">
        <v>103</v>
      </c>
      <c r="B104" s="23" t="s">
        <v>82</v>
      </c>
      <c r="C104" s="23" t="s">
        <v>391</v>
      </c>
      <c r="D104" s="24" t="s">
        <v>23</v>
      </c>
      <c r="E104" s="24" t="s">
        <v>25</v>
      </c>
      <c r="F104" s="24" t="s">
        <v>253</v>
      </c>
      <c r="G104" s="24" t="s">
        <v>26</v>
      </c>
      <c r="H104" s="24" t="s">
        <v>34</v>
      </c>
      <c r="I104" s="24">
        <v>254.22</v>
      </c>
      <c r="J104" s="25">
        <v>100</v>
      </c>
      <c r="K104" s="25">
        <v>0</v>
      </c>
      <c r="L104" s="24"/>
      <c r="M104" s="17">
        <f t="shared" si="15"/>
        <v>0</v>
      </c>
      <c r="N104" s="17">
        <f t="shared" si="16"/>
        <v>354.22</v>
      </c>
      <c r="O104" s="17">
        <f t="shared" si="17"/>
        <v>360.22</v>
      </c>
      <c r="P104" s="17">
        <f t="shared" si="18"/>
        <v>6</v>
      </c>
      <c r="Q104" s="17">
        <f t="shared" si="19"/>
        <v>354.22</v>
      </c>
      <c r="R104" s="17" t="s">
        <v>29</v>
      </c>
      <c r="S104" s="18" t="s">
        <v>30</v>
      </c>
    </row>
    <row r="105" spans="1:19" x14ac:dyDescent="0.25">
      <c r="A105" s="24">
        <v>104</v>
      </c>
      <c r="B105" s="23" t="s">
        <v>392</v>
      </c>
      <c r="C105" s="23" t="s">
        <v>393</v>
      </c>
      <c r="D105" s="24" t="s">
        <v>23</v>
      </c>
      <c r="E105" s="24" t="s">
        <v>25</v>
      </c>
      <c r="F105" s="24" t="s">
        <v>253</v>
      </c>
      <c r="G105" s="24" t="s">
        <v>26</v>
      </c>
      <c r="H105" s="24" t="s">
        <v>34</v>
      </c>
      <c r="I105" s="24">
        <v>254.22</v>
      </c>
      <c r="J105" s="25">
        <v>100</v>
      </c>
      <c r="K105" s="25">
        <v>0</v>
      </c>
      <c r="L105" s="24"/>
      <c r="M105" s="17">
        <f t="shared" si="15"/>
        <v>0</v>
      </c>
      <c r="N105" s="17">
        <f t="shared" si="16"/>
        <v>354.22</v>
      </c>
      <c r="O105" s="17">
        <f t="shared" si="17"/>
        <v>360.22</v>
      </c>
      <c r="P105" s="17">
        <f t="shared" si="18"/>
        <v>6</v>
      </c>
      <c r="Q105" s="17">
        <f t="shared" si="19"/>
        <v>354.22</v>
      </c>
      <c r="R105" s="17" t="s">
        <v>29</v>
      </c>
      <c r="S105" s="18" t="s">
        <v>30</v>
      </c>
    </row>
    <row r="106" spans="1:19" x14ac:dyDescent="0.25">
      <c r="A106" s="24">
        <v>105</v>
      </c>
      <c r="B106" s="23" t="s">
        <v>236</v>
      </c>
      <c r="C106" s="23" t="s">
        <v>394</v>
      </c>
      <c r="D106" s="24" t="s">
        <v>23</v>
      </c>
      <c r="E106" s="24" t="s">
        <v>25</v>
      </c>
      <c r="F106" s="24" t="s">
        <v>253</v>
      </c>
      <c r="G106" s="24" t="s">
        <v>26</v>
      </c>
      <c r="H106" s="24" t="s">
        <v>34</v>
      </c>
      <c r="I106" s="24">
        <v>253.11</v>
      </c>
      <c r="J106" s="25">
        <v>100</v>
      </c>
      <c r="K106" s="25">
        <v>0</v>
      </c>
      <c r="L106" s="24"/>
      <c r="M106" s="17">
        <f t="shared" si="15"/>
        <v>0</v>
      </c>
      <c r="N106" s="17">
        <f t="shared" si="16"/>
        <v>353.11</v>
      </c>
      <c r="O106" s="17">
        <f t="shared" si="17"/>
        <v>359.11</v>
      </c>
      <c r="P106" s="17">
        <f t="shared" si="18"/>
        <v>6</v>
      </c>
      <c r="Q106" s="17">
        <f t="shared" si="19"/>
        <v>353.11</v>
      </c>
      <c r="R106" s="17" t="s">
        <v>29</v>
      </c>
      <c r="S106" s="18" t="s">
        <v>30</v>
      </c>
    </row>
    <row r="107" spans="1:19" x14ac:dyDescent="0.25">
      <c r="A107" s="24">
        <v>106</v>
      </c>
      <c r="B107" s="23" t="s">
        <v>395</v>
      </c>
      <c r="C107" s="23" t="s">
        <v>396</v>
      </c>
      <c r="D107" s="24" t="s">
        <v>23</v>
      </c>
      <c r="E107" s="24" t="s">
        <v>25</v>
      </c>
      <c r="F107" s="24" t="s">
        <v>253</v>
      </c>
      <c r="G107" s="24" t="s">
        <v>26</v>
      </c>
      <c r="H107" s="24" t="s">
        <v>34</v>
      </c>
      <c r="I107" s="24">
        <v>253.11</v>
      </c>
      <c r="J107" s="25">
        <v>100</v>
      </c>
      <c r="K107" s="25">
        <v>0</v>
      </c>
      <c r="L107" s="24"/>
      <c r="M107" s="17">
        <f t="shared" si="15"/>
        <v>0</v>
      </c>
      <c r="N107" s="17">
        <f t="shared" si="16"/>
        <v>353.11</v>
      </c>
      <c r="O107" s="17">
        <f t="shared" si="17"/>
        <v>359.11</v>
      </c>
      <c r="P107" s="17">
        <f t="shared" si="18"/>
        <v>6</v>
      </c>
      <c r="Q107" s="17">
        <f t="shared" si="19"/>
        <v>353.11</v>
      </c>
      <c r="R107" s="17" t="s">
        <v>29</v>
      </c>
      <c r="S107" s="18" t="s">
        <v>30</v>
      </c>
    </row>
    <row r="108" spans="1:19" x14ac:dyDescent="0.25">
      <c r="A108" s="24">
        <v>107</v>
      </c>
      <c r="B108" s="23" t="s">
        <v>193</v>
      </c>
      <c r="C108" s="23" t="s">
        <v>194</v>
      </c>
      <c r="D108" s="24" t="s">
        <v>23</v>
      </c>
      <c r="E108" s="24" t="s">
        <v>25</v>
      </c>
      <c r="F108" s="24" t="s">
        <v>149</v>
      </c>
      <c r="G108" s="24" t="s">
        <v>26</v>
      </c>
      <c r="H108" s="24" t="s">
        <v>34</v>
      </c>
      <c r="I108" s="25">
        <v>0</v>
      </c>
      <c r="J108" s="25">
        <v>100</v>
      </c>
      <c r="K108" s="25">
        <v>0</v>
      </c>
      <c r="L108" s="24"/>
      <c r="M108" s="17">
        <f t="shared" si="15"/>
        <v>0</v>
      </c>
      <c r="N108" s="17">
        <f t="shared" si="16"/>
        <v>100</v>
      </c>
      <c r="O108" s="17">
        <f t="shared" si="17"/>
        <v>106</v>
      </c>
      <c r="P108" s="17">
        <f t="shared" si="18"/>
        <v>6</v>
      </c>
      <c r="Q108" s="17">
        <f t="shared" si="19"/>
        <v>100</v>
      </c>
      <c r="R108" s="17" t="s">
        <v>29</v>
      </c>
      <c r="S108" s="18" t="s">
        <v>30</v>
      </c>
    </row>
    <row r="109" spans="1:19" x14ac:dyDescent="0.25">
      <c r="A109" s="24">
        <v>108</v>
      </c>
      <c r="B109" s="23" t="s">
        <v>397</v>
      </c>
      <c r="C109" s="23" t="s">
        <v>398</v>
      </c>
      <c r="D109" s="24" t="s">
        <v>23</v>
      </c>
      <c r="E109" s="24" t="s">
        <v>25</v>
      </c>
      <c r="F109" s="24" t="s">
        <v>52</v>
      </c>
      <c r="G109" s="24" t="s">
        <v>26</v>
      </c>
      <c r="H109" s="24" t="s">
        <v>40</v>
      </c>
      <c r="I109" s="25">
        <v>0</v>
      </c>
      <c r="J109" s="25">
        <v>400</v>
      </c>
      <c r="K109" s="25">
        <v>2500</v>
      </c>
      <c r="L109" s="24" t="s">
        <v>232</v>
      </c>
      <c r="M109" s="17">
        <f t="shared" si="15"/>
        <v>2650</v>
      </c>
      <c r="N109" s="17">
        <f t="shared" si="16"/>
        <v>3050</v>
      </c>
      <c r="O109" s="17">
        <f t="shared" si="17"/>
        <v>3233</v>
      </c>
      <c r="P109" s="17">
        <f t="shared" si="18"/>
        <v>183</v>
      </c>
      <c r="Q109" s="17">
        <f t="shared" si="19"/>
        <v>3050</v>
      </c>
      <c r="R109" s="17" t="s">
        <v>29</v>
      </c>
      <c r="S109" s="18" t="s">
        <v>30</v>
      </c>
    </row>
    <row r="110" spans="1:19" x14ac:dyDescent="0.25">
      <c r="A110" s="24">
        <v>109</v>
      </c>
      <c r="B110" s="23" t="s">
        <v>76</v>
      </c>
      <c r="C110" s="23" t="s">
        <v>399</v>
      </c>
      <c r="D110" s="24" t="s">
        <v>23</v>
      </c>
      <c r="E110" s="24" t="s">
        <v>25</v>
      </c>
      <c r="F110" s="24" t="s">
        <v>253</v>
      </c>
      <c r="G110" s="24" t="s">
        <v>26</v>
      </c>
      <c r="H110" s="24" t="s">
        <v>34</v>
      </c>
      <c r="I110" s="24">
        <v>253.11</v>
      </c>
      <c r="J110" s="25">
        <v>100</v>
      </c>
      <c r="K110" s="25">
        <v>0</v>
      </c>
      <c r="L110" s="24"/>
      <c r="M110" s="17">
        <f t="shared" si="15"/>
        <v>0</v>
      </c>
      <c r="N110" s="17">
        <f t="shared" si="16"/>
        <v>353.11</v>
      </c>
      <c r="O110" s="17">
        <f t="shared" si="17"/>
        <v>359.11</v>
      </c>
      <c r="P110" s="17">
        <f t="shared" si="18"/>
        <v>6</v>
      </c>
      <c r="Q110" s="17">
        <f t="shared" si="19"/>
        <v>353.11</v>
      </c>
      <c r="R110" s="17" t="s">
        <v>29</v>
      </c>
      <c r="S110" s="18" t="s">
        <v>30</v>
      </c>
    </row>
    <row r="111" spans="1:19" x14ac:dyDescent="0.25">
      <c r="A111" s="24">
        <v>110</v>
      </c>
      <c r="B111" s="23" t="s">
        <v>400</v>
      </c>
      <c r="C111" s="23" t="s">
        <v>401</v>
      </c>
      <c r="D111" s="24" t="s">
        <v>23</v>
      </c>
      <c r="E111" s="24" t="s">
        <v>25</v>
      </c>
      <c r="F111" s="24" t="s">
        <v>253</v>
      </c>
      <c r="G111" s="24" t="s">
        <v>26</v>
      </c>
      <c r="H111" s="24" t="s">
        <v>34</v>
      </c>
      <c r="I111" s="24">
        <v>255.74</v>
      </c>
      <c r="J111" s="25">
        <v>100</v>
      </c>
      <c r="K111" s="25">
        <v>0</v>
      </c>
      <c r="L111" s="24"/>
      <c r="M111" s="17">
        <f t="shared" si="15"/>
        <v>0</v>
      </c>
      <c r="N111" s="17">
        <f t="shared" si="16"/>
        <v>355.74</v>
      </c>
      <c r="O111" s="17">
        <f t="shared" si="17"/>
        <v>361.74</v>
      </c>
      <c r="P111" s="17">
        <f t="shared" si="18"/>
        <v>6</v>
      </c>
      <c r="Q111" s="17">
        <f t="shared" si="19"/>
        <v>355.74</v>
      </c>
      <c r="R111" s="17" t="s">
        <v>29</v>
      </c>
      <c r="S111" s="18" t="s">
        <v>30</v>
      </c>
    </row>
    <row r="112" spans="1:19" x14ac:dyDescent="0.25">
      <c r="A112" s="24">
        <v>111</v>
      </c>
      <c r="B112" s="23" t="s">
        <v>203</v>
      </c>
      <c r="C112" s="23" t="s">
        <v>402</v>
      </c>
      <c r="D112" s="24" t="s">
        <v>23</v>
      </c>
      <c r="E112" s="24" t="s">
        <v>25</v>
      </c>
      <c r="F112" s="24" t="s">
        <v>253</v>
      </c>
      <c r="G112" s="24" t="s">
        <v>26</v>
      </c>
      <c r="H112" s="24" t="s">
        <v>34</v>
      </c>
      <c r="I112" s="24">
        <v>255.74</v>
      </c>
      <c r="J112" s="25">
        <v>100</v>
      </c>
      <c r="K112" s="25">
        <v>0</v>
      </c>
      <c r="L112" s="24"/>
      <c r="M112" s="17">
        <f t="shared" si="15"/>
        <v>0</v>
      </c>
      <c r="N112" s="17">
        <f t="shared" si="16"/>
        <v>355.74</v>
      </c>
      <c r="O112" s="17">
        <f t="shared" si="17"/>
        <v>361.74</v>
      </c>
      <c r="P112" s="17">
        <f t="shared" si="18"/>
        <v>6</v>
      </c>
      <c r="Q112" s="17">
        <f t="shared" si="19"/>
        <v>355.74</v>
      </c>
      <c r="R112" s="17" t="s">
        <v>29</v>
      </c>
      <c r="S112" s="18" t="s">
        <v>30</v>
      </c>
    </row>
    <row r="113" spans="1:19" x14ac:dyDescent="0.25">
      <c r="A113" s="24">
        <v>112</v>
      </c>
      <c r="B113" s="23" t="s">
        <v>403</v>
      </c>
      <c r="C113" s="23" t="s">
        <v>404</v>
      </c>
      <c r="D113" s="24" t="s">
        <v>23</v>
      </c>
      <c r="E113" s="24" t="s">
        <v>25</v>
      </c>
      <c r="F113" s="24" t="s">
        <v>253</v>
      </c>
      <c r="G113" s="24" t="s">
        <v>26</v>
      </c>
      <c r="H113" s="24" t="s">
        <v>34</v>
      </c>
      <c r="I113" s="24">
        <v>255.74</v>
      </c>
      <c r="J113" s="25">
        <v>100</v>
      </c>
      <c r="K113" s="25">
        <v>0</v>
      </c>
      <c r="L113" s="24"/>
      <c r="M113" s="17">
        <f t="shared" si="15"/>
        <v>0</v>
      </c>
      <c r="N113" s="17">
        <f t="shared" si="16"/>
        <v>355.74</v>
      </c>
      <c r="O113" s="17">
        <f t="shared" si="17"/>
        <v>361.74</v>
      </c>
      <c r="P113" s="17">
        <f t="shared" si="18"/>
        <v>6</v>
      </c>
      <c r="Q113" s="17">
        <f t="shared" si="19"/>
        <v>355.74</v>
      </c>
      <c r="R113" s="17" t="s">
        <v>29</v>
      </c>
      <c r="S113" s="18" t="s">
        <v>30</v>
      </c>
    </row>
    <row r="114" spans="1:19" x14ac:dyDescent="0.25">
      <c r="A114" s="24">
        <v>113</v>
      </c>
      <c r="B114" s="23" t="s">
        <v>405</v>
      </c>
      <c r="C114" s="23" t="s">
        <v>406</v>
      </c>
      <c r="D114" s="24" t="s">
        <v>23</v>
      </c>
      <c r="E114" s="24" t="s">
        <v>25</v>
      </c>
      <c r="F114" s="24" t="s">
        <v>253</v>
      </c>
      <c r="G114" s="24" t="s">
        <v>26</v>
      </c>
      <c r="H114" s="24" t="s">
        <v>34</v>
      </c>
      <c r="I114" s="24">
        <v>255.74</v>
      </c>
      <c r="J114" s="25">
        <v>100</v>
      </c>
      <c r="K114" s="25">
        <v>0</v>
      </c>
      <c r="L114" s="24"/>
      <c r="M114" s="17">
        <f t="shared" si="15"/>
        <v>0</v>
      </c>
      <c r="N114" s="17">
        <f t="shared" si="16"/>
        <v>355.74</v>
      </c>
      <c r="O114" s="17">
        <f t="shared" si="17"/>
        <v>361.74</v>
      </c>
      <c r="P114" s="17">
        <f t="shared" si="18"/>
        <v>6</v>
      </c>
      <c r="Q114" s="17">
        <f t="shared" si="19"/>
        <v>355.74</v>
      </c>
      <c r="R114" s="17" t="s">
        <v>29</v>
      </c>
      <c r="S114" s="18" t="s">
        <v>30</v>
      </c>
    </row>
    <row r="115" spans="1:19" x14ac:dyDescent="0.25">
      <c r="A115" s="24">
        <v>114</v>
      </c>
      <c r="B115" s="23" t="s">
        <v>407</v>
      </c>
      <c r="C115" s="23" t="s">
        <v>408</v>
      </c>
      <c r="D115" s="24" t="s">
        <v>23</v>
      </c>
      <c r="E115" s="24" t="s">
        <v>25</v>
      </c>
      <c r="F115" s="24" t="s">
        <v>253</v>
      </c>
      <c r="G115" s="24" t="s">
        <v>26</v>
      </c>
      <c r="H115" s="24" t="s">
        <v>34</v>
      </c>
      <c r="I115" s="24">
        <v>255.74</v>
      </c>
      <c r="J115" s="25">
        <v>100</v>
      </c>
      <c r="K115" s="25">
        <v>0</v>
      </c>
      <c r="L115" s="24"/>
      <c r="M115" s="17">
        <f t="shared" si="15"/>
        <v>0</v>
      </c>
      <c r="N115" s="17">
        <f t="shared" si="16"/>
        <v>355.74</v>
      </c>
      <c r="O115" s="17">
        <f t="shared" si="17"/>
        <v>361.74</v>
      </c>
      <c r="P115" s="17">
        <f t="shared" si="18"/>
        <v>6</v>
      </c>
      <c r="Q115" s="17">
        <f t="shared" si="19"/>
        <v>355.74</v>
      </c>
      <c r="R115" s="17" t="s">
        <v>29</v>
      </c>
      <c r="S115" s="18" t="s">
        <v>30</v>
      </c>
    </row>
    <row r="116" spans="1:19" x14ac:dyDescent="0.25">
      <c r="A116" s="24">
        <v>115</v>
      </c>
      <c r="B116" s="23" t="s">
        <v>66</v>
      </c>
      <c r="C116" s="23" t="s">
        <v>409</v>
      </c>
      <c r="D116" s="24" t="s">
        <v>23</v>
      </c>
      <c r="E116" s="24" t="s">
        <v>25</v>
      </c>
      <c r="F116" s="24" t="s">
        <v>149</v>
      </c>
      <c r="G116" s="24" t="s">
        <v>26</v>
      </c>
      <c r="H116" s="24" t="s">
        <v>34</v>
      </c>
      <c r="I116" s="25">
        <v>0</v>
      </c>
      <c r="J116" s="25">
        <v>100</v>
      </c>
      <c r="K116" s="25">
        <v>0</v>
      </c>
      <c r="L116" s="24"/>
      <c r="M116" s="17">
        <f t="shared" si="15"/>
        <v>0</v>
      </c>
      <c r="N116" s="17">
        <f t="shared" si="16"/>
        <v>100</v>
      </c>
      <c r="O116" s="17">
        <f t="shared" si="17"/>
        <v>106</v>
      </c>
      <c r="P116" s="17">
        <f t="shared" si="18"/>
        <v>6</v>
      </c>
      <c r="Q116" s="17">
        <f t="shared" si="19"/>
        <v>100</v>
      </c>
      <c r="R116" s="17" t="s">
        <v>29</v>
      </c>
      <c r="S116" s="18" t="s">
        <v>30</v>
      </c>
    </row>
    <row r="117" spans="1:19" x14ac:dyDescent="0.25">
      <c r="A117" s="24">
        <v>116</v>
      </c>
      <c r="B117" s="23" t="s">
        <v>137</v>
      </c>
      <c r="C117" s="23" t="s">
        <v>138</v>
      </c>
      <c r="D117" s="24" t="s">
        <v>23</v>
      </c>
      <c r="E117" s="24" t="s">
        <v>25</v>
      </c>
      <c r="F117" s="24" t="s">
        <v>149</v>
      </c>
      <c r="G117" s="24" t="s">
        <v>26</v>
      </c>
      <c r="H117" s="24" t="s">
        <v>34</v>
      </c>
      <c r="I117" s="25">
        <v>0</v>
      </c>
      <c r="J117" s="25">
        <v>100</v>
      </c>
      <c r="K117" s="25">
        <v>0</v>
      </c>
      <c r="L117" s="24"/>
      <c r="M117" s="17">
        <f t="shared" si="15"/>
        <v>0</v>
      </c>
      <c r="N117" s="17">
        <f t="shared" si="16"/>
        <v>100</v>
      </c>
      <c r="O117" s="17">
        <f t="shared" si="17"/>
        <v>106</v>
      </c>
      <c r="P117" s="17">
        <f t="shared" si="18"/>
        <v>6</v>
      </c>
      <c r="Q117" s="17">
        <f t="shared" si="19"/>
        <v>100</v>
      </c>
      <c r="R117" s="17" t="s">
        <v>29</v>
      </c>
      <c r="S117" s="18" t="s">
        <v>30</v>
      </c>
    </row>
    <row r="118" spans="1:19" x14ac:dyDescent="0.25">
      <c r="A118" s="24">
        <v>117</v>
      </c>
      <c r="B118" s="23" t="s">
        <v>66</v>
      </c>
      <c r="C118" s="23" t="s">
        <v>409</v>
      </c>
      <c r="D118" s="24" t="s">
        <v>23</v>
      </c>
      <c r="E118" s="24" t="s">
        <v>25</v>
      </c>
      <c r="F118" s="24" t="s">
        <v>280</v>
      </c>
      <c r="G118" s="24" t="s">
        <v>26</v>
      </c>
      <c r="H118" s="24" t="s">
        <v>34</v>
      </c>
      <c r="I118" s="25">
        <v>0</v>
      </c>
      <c r="J118" s="25">
        <v>0</v>
      </c>
      <c r="K118" s="25">
        <v>18</v>
      </c>
      <c r="L118" s="24" t="s">
        <v>35</v>
      </c>
      <c r="M118" s="17">
        <f t="shared" si="15"/>
        <v>19.080000000000002</v>
      </c>
      <c r="N118" s="17">
        <f t="shared" si="16"/>
        <v>19.080000000000002</v>
      </c>
      <c r="O118" s="17">
        <f t="shared" si="17"/>
        <v>20.224800000000002</v>
      </c>
      <c r="P118" s="17">
        <f t="shared" si="18"/>
        <v>1.1448</v>
      </c>
      <c r="Q118" s="17">
        <f t="shared" si="19"/>
        <v>19.080000000000002</v>
      </c>
      <c r="R118" s="17" t="s">
        <v>29</v>
      </c>
      <c r="S118" s="18" t="s">
        <v>30</v>
      </c>
    </row>
    <row r="119" spans="1:19" x14ac:dyDescent="0.25">
      <c r="A119" s="24">
        <v>118</v>
      </c>
      <c r="B119" s="23" t="s">
        <v>137</v>
      </c>
      <c r="C119" s="23" t="s">
        <v>138</v>
      </c>
      <c r="D119" s="24" t="s">
        <v>23</v>
      </c>
      <c r="E119" s="24" t="s">
        <v>25</v>
      </c>
      <c r="F119" s="24" t="s">
        <v>280</v>
      </c>
      <c r="G119" s="24" t="s">
        <v>26</v>
      </c>
      <c r="H119" s="24" t="s">
        <v>34</v>
      </c>
      <c r="I119" s="25">
        <v>0</v>
      </c>
      <c r="J119" s="25">
        <v>0</v>
      </c>
      <c r="K119" s="25">
        <v>13</v>
      </c>
      <c r="L119" s="24" t="s">
        <v>35</v>
      </c>
      <c r="M119" s="17">
        <f t="shared" si="15"/>
        <v>13.780000000000001</v>
      </c>
      <c r="N119" s="17">
        <f t="shared" si="16"/>
        <v>13.780000000000001</v>
      </c>
      <c r="O119" s="17">
        <f t="shared" si="17"/>
        <v>14.606800000000002</v>
      </c>
      <c r="P119" s="17">
        <f t="shared" si="18"/>
        <v>0.82680000000000009</v>
      </c>
      <c r="Q119" s="17">
        <f t="shared" si="19"/>
        <v>13.780000000000001</v>
      </c>
      <c r="R119" s="17" t="s">
        <v>29</v>
      </c>
      <c r="S119" s="18" t="s">
        <v>30</v>
      </c>
    </row>
    <row r="120" spans="1:19" x14ac:dyDescent="0.25">
      <c r="A120" s="24">
        <v>119</v>
      </c>
      <c r="B120" s="23" t="s">
        <v>135</v>
      </c>
      <c r="C120" s="23" t="s">
        <v>136</v>
      </c>
      <c r="D120" s="24" t="s">
        <v>23</v>
      </c>
      <c r="E120" s="24" t="s">
        <v>25</v>
      </c>
      <c r="F120" s="24" t="s">
        <v>149</v>
      </c>
      <c r="G120" s="24" t="s">
        <v>26</v>
      </c>
      <c r="H120" s="24" t="s">
        <v>34</v>
      </c>
      <c r="I120" s="25">
        <v>0</v>
      </c>
      <c r="J120" s="25">
        <v>100</v>
      </c>
      <c r="K120" s="25">
        <v>0</v>
      </c>
      <c r="L120" s="24"/>
      <c r="M120" s="17">
        <f t="shared" si="15"/>
        <v>0</v>
      </c>
      <c r="N120" s="17">
        <f t="shared" si="16"/>
        <v>100</v>
      </c>
      <c r="O120" s="17">
        <f t="shared" si="17"/>
        <v>106</v>
      </c>
      <c r="P120" s="17">
        <f t="shared" si="18"/>
        <v>6</v>
      </c>
      <c r="Q120" s="17">
        <f t="shared" si="19"/>
        <v>100</v>
      </c>
      <c r="R120" s="17" t="s">
        <v>29</v>
      </c>
      <c r="S120" s="18" t="s">
        <v>30</v>
      </c>
    </row>
    <row r="121" spans="1:19" x14ac:dyDescent="0.25">
      <c r="A121" s="24">
        <v>120</v>
      </c>
      <c r="B121" s="23" t="s">
        <v>410</v>
      </c>
      <c r="C121" s="23" t="s">
        <v>411</v>
      </c>
      <c r="D121" s="24" t="s">
        <v>23</v>
      </c>
      <c r="E121" s="24" t="s">
        <v>25</v>
      </c>
      <c r="F121" s="24" t="s">
        <v>253</v>
      </c>
      <c r="G121" s="24" t="s">
        <v>26</v>
      </c>
      <c r="H121" s="24" t="s">
        <v>34</v>
      </c>
      <c r="I121" s="24">
        <v>255.74</v>
      </c>
      <c r="J121" s="25">
        <v>100</v>
      </c>
      <c r="K121" s="25">
        <v>0</v>
      </c>
      <c r="L121" s="24"/>
      <c r="M121" s="17">
        <f t="shared" si="15"/>
        <v>0</v>
      </c>
      <c r="N121" s="17">
        <f t="shared" si="16"/>
        <v>355.74</v>
      </c>
      <c r="O121" s="17">
        <f t="shared" si="17"/>
        <v>361.74</v>
      </c>
      <c r="P121" s="17">
        <f t="shared" si="18"/>
        <v>6</v>
      </c>
      <c r="Q121" s="17">
        <f t="shared" si="19"/>
        <v>355.74</v>
      </c>
      <c r="R121" s="17" t="s">
        <v>29</v>
      </c>
      <c r="S121" s="18" t="s">
        <v>30</v>
      </c>
    </row>
    <row r="122" spans="1:19" x14ac:dyDescent="0.25">
      <c r="A122" s="24">
        <v>121</v>
      </c>
      <c r="B122" s="23" t="s">
        <v>235</v>
      </c>
      <c r="C122" s="23" t="s">
        <v>412</v>
      </c>
      <c r="D122" s="24" t="s">
        <v>23</v>
      </c>
      <c r="E122" s="24" t="s">
        <v>25</v>
      </c>
      <c r="F122" s="24" t="s">
        <v>253</v>
      </c>
      <c r="G122" s="24" t="s">
        <v>26</v>
      </c>
      <c r="H122" s="24" t="s">
        <v>34</v>
      </c>
      <c r="I122" s="24">
        <v>252.24</v>
      </c>
      <c r="J122" s="25">
        <v>100</v>
      </c>
      <c r="K122" s="25">
        <v>0</v>
      </c>
      <c r="L122" s="24"/>
      <c r="M122" s="17">
        <f t="shared" si="15"/>
        <v>0</v>
      </c>
      <c r="N122" s="17">
        <f t="shared" si="16"/>
        <v>352.24</v>
      </c>
      <c r="O122" s="17">
        <f t="shared" si="17"/>
        <v>358.24</v>
      </c>
      <c r="P122" s="17">
        <f t="shared" si="18"/>
        <v>6</v>
      </c>
      <c r="Q122" s="17">
        <f t="shared" si="19"/>
        <v>352.24</v>
      </c>
      <c r="R122" s="17" t="s">
        <v>29</v>
      </c>
      <c r="S122" s="18" t="s">
        <v>30</v>
      </c>
    </row>
    <row r="123" spans="1:19" x14ac:dyDescent="0.25">
      <c r="A123" s="24">
        <v>122</v>
      </c>
      <c r="B123" s="23" t="s">
        <v>77</v>
      </c>
      <c r="C123" s="23" t="s">
        <v>413</v>
      </c>
      <c r="D123" s="24" t="s">
        <v>23</v>
      </c>
      <c r="E123" s="24" t="s">
        <v>25</v>
      </c>
      <c r="F123" s="24" t="s">
        <v>253</v>
      </c>
      <c r="G123" s="24" t="s">
        <v>26</v>
      </c>
      <c r="H123" s="24" t="s">
        <v>34</v>
      </c>
      <c r="I123" s="24">
        <v>252.24</v>
      </c>
      <c r="J123" s="25">
        <v>100</v>
      </c>
      <c r="K123" s="25">
        <v>0</v>
      </c>
      <c r="L123" s="24"/>
      <c r="M123" s="17">
        <f t="shared" si="15"/>
        <v>0</v>
      </c>
      <c r="N123" s="17">
        <f t="shared" si="16"/>
        <v>352.24</v>
      </c>
      <c r="O123" s="17">
        <f t="shared" si="17"/>
        <v>358.24</v>
      </c>
      <c r="P123" s="17">
        <f t="shared" si="18"/>
        <v>6</v>
      </c>
      <c r="Q123" s="17">
        <f t="shared" si="19"/>
        <v>352.24</v>
      </c>
      <c r="R123" s="17" t="s">
        <v>29</v>
      </c>
      <c r="S123" s="18" t="s">
        <v>30</v>
      </c>
    </row>
    <row r="124" spans="1:19" x14ac:dyDescent="0.25">
      <c r="A124" s="24">
        <v>123</v>
      </c>
      <c r="B124" s="23" t="s">
        <v>190</v>
      </c>
      <c r="C124" s="23" t="s">
        <v>414</v>
      </c>
      <c r="D124" s="24" t="s">
        <v>23</v>
      </c>
      <c r="E124" s="24" t="s">
        <v>25</v>
      </c>
      <c r="F124" s="24" t="s">
        <v>149</v>
      </c>
      <c r="G124" s="24" t="s">
        <v>26</v>
      </c>
      <c r="H124" s="24" t="s">
        <v>34</v>
      </c>
      <c r="I124" s="25">
        <v>0</v>
      </c>
      <c r="J124" s="25">
        <v>100</v>
      </c>
      <c r="K124" s="25">
        <v>0</v>
      </c>
      <c r="L124" s="24"/>
      <c r="M124" s="17">
        <f t="shared" si="15"/>
        <v>0</v>
      </c>
      <c r="N124" s="17">
        <f t="shared" si="16"/>
        <v>100</v>
      </c>
      <c r="O124" s="17">
        <f t="shared" si="17"/>
        <v>106</v>
      </c>
      <c r="P124" s="17">
        <f t="shared" si="18"/>
        <v>6</v>
      </c>
      <c r="Q124" s="17">
        <f t="shared" si="19"/>
        <v>100</v>
      </c>
      <c r="R124" s="17" t="s">
        <v>29</v>
      </c>
      <c r="S124" s="18" t="s">
        <v>30</v>
      </c>
    </row>
    <row r="125" spans="1:19" x14ac:dyDescent="0.25">
      <c r="A125" s="24">
        <v>124</v>
      </c>
      <c r="B125" s="23" t="s">
        <v>415</v>
      </c>
      <c r="C125" s="23" t="s">
        <v>416</v>
      </c>
      <c r="D125" s="24" t="s">
        <v>23</v>
      </c>
      <c r="E125" s="24" t="s">
        <v>25</v>
      </c>
      <c r="F125" s="24" t="s">
        <v>253</v>
      </c>
      <c r="G125" s="24" t="s">
        <v>26</v>
      </c>
      <c r="H125" s="24" t="s">
        <v>34</v>
      </c>
      <c r="I125" s="24">
        <v>253.11</v>
      </c>
      <c r="J125" s="25">
        <v>100</v>
      </c>
      <c r="K125" s="25">
        <v>0</v>
      </c>
      <c r="L125" s="24"/>
      <c r="M125" s="17">
        <f t="shared" si="15"/>
        <v>0</v>
      </c>
      <c r="N125" s="17">
        <f t="shared" si="16"/>
        <v>353.11</v>
      </c>
      <c r="O125" s="17">
        <f t="shared" si="17"/>
        <v>359.11</v>
      </c>
      <c r="P125" s="17">
        <f t="shared" si="18"/>
        <v>6</v>
      </c>
      <c r="Q125" s="17">
        <f t="shared" si="19"/>
        <v>353.11</v>
      </c>
      <c r="R125" s="17" t="s">
        <v>29</v>
      </c>
      <c r="S125" s="18" t="s">
        <v>30</v>
      </c>
    </row>
    <row r="126" spans="1:19" x14ac:dyDescent="0.25">
      <c r="A126" s="24">
        <v>125</v>
      </c>
      <c r="B126" s="23" t="s">
        <v>201</v>
      </c>
      <c r="C126" s="23" t="s">
        <v>202</v>
      </c>
      <c r="D126" s="24" t="s">
        <v>23</v>
      </c>
      <c r="E126" s="24" t="s">
        <v>25</v>
      </c>
      <c r="F126" s="24" t="s">
        <v>280</v>
      </c>
      <c r="G126" s="24" t="s">
        <v>26</v>
      </c>
      <c r="H126" s="24" t="s">
        <v>34</v>
      </c>
      <c r="I126" s="25">
        <v>0</v>
      </c>
      <c r="J126" s="25">
        <v>0</v>
      </c>
      <c r="K126" s="25">
        <v>18</v>
      </c>
      <c r="L126" s="24" t="s">
        <v>35</v>
      </c>
      <c r="M126" s="17">
        <f t="shared" si="15"/>
        <v>19.080000000000002</v>
      </c>
      <c r="N126" s="17">
        <f t="shared" si="16"/>
        <v>19.080000000000002</v>
      </c>
      <c r="O126" s="17">
        <f t="shared" si="17"/>
        <v>20.224800000000002</v>
      </c>
      <c r="P126" s="17">
        <f t="shared" si="18"/>
        <v>1.1448</v>
      </c>
      <c r="Q126" s="17">
        <f t="shared" si="19"/>
        <v>19.080000000000002</v>
      </c>
      <c r="R126" s="17" t="s">
        <v>29</v>
      </c>
      <c r="S126" s="18" t="s">
        <v>30</v>
      </c>
    </row>
    <row r="127" spans="1:19" x14ac:dyDescent="0.25">
      <c r="A127" s="24">
        <v>126</v>
      </c>
      <c r="B127" s="23" t="s">
        <v>417</v>
      </c>
      <c r="C127" s="23" t="s">
        <v>418</v>
      </c>
      <c r="D127" s="24" t="s">
        <v>23</v>
      </c>
      <c r="E127" s="24" t="s">
        <v>25</v>
      </c>
      <c r="F127" s="24" t="s">
        <v>253</v>
      </c>
      <c r="G127" s="24" t="s">
        <v>26</v>
      </c>
      <c r="H127" s="24" t="s">
        <v>34</v>
      </c>
      <c r="I127" s="24">
        <v>252.24</v>
      </c>
      <c r="J127" s="25">
        <v>100</v>
      </c>
      <c r="K127" s="25">
        <v>0</v>
      </c>
      <c r="L127" s="24"/>
      <c r="M127" s="17">
        <f t="shared" si="15"/>
        <v>0</v>
      </c>
      <c r="N127" s="17">
        <f t="shared" si="16"/>
        <v>352.24</v>
      </c>
      <c r="O127" s="17">
        <f t="shared" si="17"/>
        <v>358.24</v>
      </c>
      <c r="P127" s="17">
        <f t="shared" si="18"/>
        <v>6</v>
      </c>
      <c r="Q127" s="17">
        <f t="shared" si="19"/>
        <v>352.24</v>
      </c>
      <c r="R127" s="17" t="s">
        <v>29</v>
      </c>
      <c r="S127" s="18" t="s">
        <v>30</v>
      </c>
    </row>
    <row r="128" spans="1:19" x14ac:dyDescent="0.25">
      <c r="A128" s="24">
        <v>127</v>
      </c>
      <c r="B128" s="23" t="s">
        <v>129</v>
      </c>
      <c r="C128" s="23" t="s">
        <v>419</v>
      </c>
      <c r="D128" s="24" t="s">
        <v>23</v>
      </c>
      <c r="E128" s="24" t="s">
        <v>25</v>
      </c>
      <c r="F128" s="24" t="s">
        <v>253</v>
      </c>
      <c r="G128" s="24" t="s">
        <v>26</v>
      </c>
      <c r="H128" s="24" t="s">
        <v>34</v>
      </c>
      <c r="I128" s="24">
        <v>252.24</v>
      </c>
      <c r="J128" s="25">
        <v>100</v>
      </c>
      <c r="K128" s="25">
        <v>0</v>
      </c>
      <c r="L128" s="24"/>
      <c r="M128" s="17">
        <f t="shared" si="15"/>
        <v>0</v>
      </c>
      <c r="N128" s="17">
        <f t="shared" si="16"/>
        <v>352.24</v>
      </c>
      <c r="O128" s="17">
        <f t="shared" si="17"/>
        <v>358.24</v>
      </c>
      <c r="P128" s="17">
        <f t="shared" si="18"/>
        <v>6</v>
      </c>
      <c r="Q128" s="17">
        <f t="shared" si="19"/>
        <v>352.24</v>
      </c>
      <c r="R128" s="17" t="s">
        <v>29</v>
      </c>
      <c r="S128" s="18" t="s">
        <v>30</v>
      </c>
    </row>
    <row r="129" spans="1:19" x14ac:dyDescent="0.25">
      <c r="A129" s="24">
        <v>128</v>
      </c>
      <c r="B129" s="23" t="s">
        <v>420</v>
      </c>
      <c r="C129" s="23" t="s">
        <v>421</v>
      </c>
      <c r="D129" s="24" t="s">
        <v>23</v>
      </c>
      <c r="E129" s="24" t="s">
        <v>25</v>
      </c>
      <c r="F129" s="24" t="s">
        <v>253</v>
      </c>
      <c r="G129" s="24" t="s">
        <v>26</v>
      </c>
      <c r="H129" s="24" t="s">
        <v>34</v>
      </c>
      <c r="I129" s="24">
        <v>253.11</v>
      </c>
      <c r="J129" s="25">
        <v>100</v>
      </c>
      <c r="K129" s="25">
        <v>0</v>
      </c>
      <c r="L129" s="24"/>
      <c r="M129" s="17">
        <f t="shared" si="15"/>
        <v>0</v>
      </c>
      <c r="N129" s="17">
        <f t="shared" si="16"/>
        <v>353.11</v>
      </c>
      <c r="O129" s="17">
        <f t="shared" si="17"/>
        <v>359.11</v>
      </c>
      <c r="P129" s="17">
        <f t="shared" si="18"/>
        <v>6</v>
      </c>
      <c r="Q129" s="17">
        <f t="shared" si="19"/>
        <v>353.11</v>
      </c>
      <c r="R129" s="17" t="s">
        <v>29</v>
      </c>
      <c r="S129" s="18" t="s">
        <v>30</v>
      </c>
    </row>
    <row r="130" spans="1:19" x14ac:dyDescent="0.25">
      <c r="A130" s="24">
        <v>129</v>
      </c>
      <c r="B130" s="23" t="s">
        <v>422</v>
      </c>
      <c r="C130" s="23" t="s">
        <v>423</v>
      </c>
      <c r="D130" s="24" t="s">
        <v>23</v>
      </c>
      <c r="E130" s="24" t="s">
        <v>25</v>
      </c>
      <c r="F130" s="24" t="s">
        <v>253</v>
      </c>
      <c r="G130" s="24" t="s">
        <v>26</v>
      </c>
      <c r="H130" s="24" t="s">
        <v>34</v>
      </c>
      <c r="I130" s="24">
        <v>253.11</v>
      </c>
      <c r="J130" s="25">
        <v>100</v>
      </c>
      <c r="K130" s="25">
        <v>0</v>
      </c>
      <c r="L130" s="24"/>
      <c r="M130" s="17">
        <f t="shared" ref="M130:M161" si="20">K130*1.06</f>
        <v>0</v>
      </c>
      <c r="N130" s="17">
        <f t="shared" ref="N130:N161" si="21">I130+J130+M130</f>
        <v>353.11</v>
      </c>
      <c r="O130" s="17">
        <f t="shared" ref="O130:O161" si="22">I130+(J130+M130)*1.06</f>
        <v>359.11</v>
      </c>
      <c r="P130" s="17">
        <f t="shared" ref="P130:P161" si="23">(M130+J130)*0.06</f>
        <v>6</v>
      </c>
      <c r="Q130" s="17">
        <f t="shared" ref="Q130:Q161" si="24">O130-P130</f>
        <v>353.11</v>
      </c>
      <c r="R130" s="17" t="s">
        <v>29</v>
      </c>
      <c r="S130" s="18" t="s">
        <v>30</v>
      </c>
    </row>
    <row r="131" spans="1:19" x14ac:dyDescent="0.25">
      <c r="A131" s="24">
        <v>130</v>
      </c>
      <c r="B131" s="33" t="s">
        <v>207</v>
      </c>
      <c r="C131" s="23" t="s">
        <v>208</v>
      </c>
      <c r="D131" s="24" t="s">
        <v>23</v>
      </c>
      <c r="E131" s="24" t="s">
        <v>25</v>
      </c>
      <c r="F131" s="24" t="s">
        <v>253</v>
      </c>
      <c r="G131" s="24" t="s">
        <v>26</v>
      </c>
      <c r="H131" s="24" t="s">
        <v>34</v>
      </c>
      <c r="I131" s="24">
        <v>253.11</v>
      </c>
      <c r="J131" s="25">
        <v>100</v>
      </c>
      <c r="K131" s="25">
        <v>0</v>
      </c>
      <c r="L131" s="24"/>
      <c r="M131" s="17">
        <f t="shared" si="20"/>
        <v>0</v>
      </c>
      <c r="N131" s="17">
        <f t="shared" si="21"/>
        <v>353.11</v>
      </c>
      <c r="O131" s="17">
        <f t="shared" si="22"/>
        <v>359.11</v>
      </c>
      <c r="P131" s="17">
        <f t="shared" si="23"/>
        <v>6</v>
      </c>
      <c r="Q131" s="17">
        <f t="shared" si="24"/>
        <v>353.11</v>
      </c>
      <c r="R131" s="17" t="s">
        <v>29</v>
      </c>
      <c r="S131" s="18" t="s">
        <v>30</v>
      </c>
    </row>
    <row r="132" spans="1:19" x14ac:dyDescent="0.25">
      <c r="A132" s="24">
        <v>131</v>
      </c>
      <c r="B132" s="23" t="s">
        <v>424</v>
      </c>
      <c r="C132" s="23" t="s">
        <v>425</v>
      </c>
      <c r="D132" s="24" t="s">
        <v>23</v>
      </c>
      <c r="E132" s="24" t="s">
        <v>25</v>
      </c>
      <c r="F132" s="24" t="s">
        <v>253</v>
      </c>
      <c r="G132" s="24" t="s">
        <v>26</v>
      </c>
      <c r="H132" s="24" t="s">
        <v>34</v>
      </c>
      <c r="I132" s="24">
        <v>253.11</v>
      </c>
      <c r="J132" s="25">
        <v>100</v>
      </c>
      <c r="K132" s="25">
        <v>0</v>
      </c>
      <c r="L132" s="24"/>
      <c r="M132" s="17">
        <f t="shared" si="20"/>
        <v>0</v>
      </c>
      <c r="N132" s="17">
        <f t="shared" si="21"/>
        <v>353.11</v>
      </c>
      <c r="O132" s="17">
        <f t="shared" si="22"/>
        <v>359.11</v>
      </c>
      <c r="P132" s="17">
        <f t="shared" si="23"/>
        <v>6</v>
      </c>
      <c r="Q132" s="17">
        <f t="shared" si="24"/>
        <v>353.11</v>
      </c>
      <c r="R132" s="17" t="s">
        <v>29</v>
      </c>
      <c r="S132" s="18" t="s">
        <v>30</v>
      </c>
    </row>
    <row r="133" spans="1:19" x14ac:dyDescent="0.25">
      <c r="A133" s="24">
        <v>132</v>
      </c>
      <c r="B133" s="23" t="s">
        <v>426</v>
      </c>
      <c r="C133" s="23" t="s">
        <v>427</v>
      </c>
      <c r="D133" s="24" t="s">
        <v>23</v>
      </c>
      <c r="E133" s="24" t="s">
        <v>25</v>
      </c>
      <c r="F133" s="24" t="s">
        <v>253</v>
      </c>
      <c r="G133" s="24" t="s">
        <v>26</v>
      </c>
      <c r="H133" s="24" t="s">
        <v>34</v>
      </c>
      <c r="I133" s="24">
        <v>253.11</v>
      </c>
      <c r="J133" s="25">
        <v>100</v>
      </c>
      <c r="K133" s="25">
        <v>0</v>
      </c>
      <c r="L133" s="24"/>
      <c r="M133" s="17">
        <f t="shared" si="20"/>
        <v>0</v>
      </c>
      <c r="N133" s="17">
        <f t="shared" si="21"/>
        <v>353.11</v>
      </c>
      <c r="O133" s="17">
        <f t="shared" si="22"/>
        <v>359.11</v>
      </c>
      <c r="P133" s="17">
        <f t="shared" si="23"/>
        <v>6</v>
      </c>
      <c r="Q133" s="17">
        <f t="shared" si="24"/>
        <v>353.11</v>
      </c>
      <c r="R133" s="17" t="s">
        <v>29</v>
      </c>
      <c r="S133" s="18" t="s">
        <v>30</v>
      </c>
    </row>
    <row r="134" spans="1:19" x14ac:dyDescent="0.25">
      <c r="A134" s="24">
        <v>133</v>
      </c>
      <c r="B134" s="23" t="s">
        <v>428</v>
      </c>
      <c r="C134" s="23" t="s">
        <v>429</v>
      </c>
      <c r="D134" s="24" t="s">
        <v>23</v>
      </c>
      <c r="E134" s="24" t="s">
        <v>25</v>
      </c>
      <c r="F134" s="24" t="s">
        <v>253</v>
      </c>
      <c r="G134" s="24" t="s">
        <v>26</v>
      </c>
      <c r="H134" s="24" t="s">
        <v>34</v>
      </c>
      <c r="I134" s="24">
        <v>253.11</v>
      </c>
      <c r="J134" s="25">
        <v>100</v>
      </c>
      <c r="K134" s="25">
        <v>0</v>
      </c>
      <c r="L134" s="24"/>
      <c r="M134" s="17">
        <f t="shared" si="20"/>
        <v>0</v>
      </c>
      <c r="N134" s="17">
        <f t="shared" si="21"/>
        <v>353.11</v>
      </c>
      <c r="O134" s="17">
        <f t="shared" si="22"/>
        <v>359.11</v>
      </c>
      <c r="P134" s="17">
        <f t="shared" si="23"/>
        <v>6</v>
      </c>
      <c r="Q134" s="17">
        <f t="shared" si="24"/>
        <v>353.11</v>
      </c>
      <c r="R134" s="17" t="s">
        <v>29</v>
      </c>
      <c r="S134" s="18" t="s">
        <v>30</v>
      </c>
    </row>
    <row r="135" spans="1:19" x14ac:dyDescent="0.25">
      <c r="A135" s="24">
        <v>134</v>
      </c>
      <c r="B135" s="36" t="s">
        <v>430</v>
      </c>
      <c r="C135" s="23" t="s">
        <v>431</v>
      </c>
      <c r="D135" s="24" t="s">
        <v>23</v>
      </c>
      <c r="E135" s="24" t="s">
        <v>25</v>
      </c>
      <c r="F135" s="24" t="s">
        <v>253</v>
      </c>
      <c r="G135" s="24" t="s">
        <v>26</v>
      </c>
      <c r="H135" s="24" t="s">
        <v>34</v>
      </c>
      <c r="I135" s="24">
        <v>253.11</v>
      </c>
      <c r="J135" s="25">
        <v>100</v>
      </c>
      <c r="K135" s="25">
        <v>0</v>
      </c>
      <c r="L135" s="24"/>
      <c r="M135" s="17">
        <f t="shared" si="20"/>
        <v>0</v>
      </c>
      <c r="N135" s="17">
        <f t="shared" si="21"/>
        <v>353.11</v>
      </c>
      <c r="O135" s="17">
        <f t="shared" si="22"/>
        <v>359.11</v>
      </c>
      <c r="P135" s="17">
        <f t="shared" si="23"/>
        <v>6</v>
      </c>
      <c r="Q135" s="17">
        <f t="shared" si="24"/>
        <v>353.11</v>
      </c>
      <c r="R135" s="17" t="s">
        <v>29</v>
      </c>
      <c r="S135" s="18" t="s">
        <v>30</v>
      </c>
    </row>
    <row r="136" spans="1:19" x14ac:dyDescent="0.25">
      <c r="A136" s="24">
        <v>135</v>
      </c>
      <c r="B136" s="23" t="s">
        <v>222</v>
      </c>
      <c r="C136" s="23" t="s">
        <v>432</v>
      </c>
      <c r="D136" s="24" t="s">
        <v>23</v>
      </c>
      <c r="E136" s="24" t="s">
        <v>25</v>
      </c>
      <c r="F136" s="24" t="s">
        <v>149</v>
      </c>
      <c r="G136" s="24" t="s">
        <v>26</v>
      </c>
      <c r="H136" s="24" t="s">
        <v>34</v>
      </c>
      <c r="I136" s="25">
        <v>0</v>
      </c>
      <c r="J136" s="25">
        <v>100</v>
      </c>
      <c r="K136" s="25">
        <v>0</v>
      </c>
      <c r="L136" s="24"/>
      <c r="M136" s="17">
        <f t="shared" si="20"/>
        <v>0</v>
      </c>
      <c r="N136" s="17">
        <f t="shared" si="21"/>
        <v>100</v>
      </c>
      <c r="O136" s="17">
        <f t="shared" si="22"/>
        <v>106</v>
      </c>
      <c r="P136" s="17">
        <f t="shared" si="23"/>
        <v>6</v>
      </c>
      <c r="Q136" s="17">
        <f t="shared" si="24"/>
        <v>100</v>
      </c>
      <c r="R136" s="17" t="s">
        <v>29</v>
      </c>
      <c r="S136" s="18" t="s">
        <v>30</v>
      </c>
    </row>
    <row r="137" spans="1:19" x14ac:dyDescent="0.25">
      <c r="A137" s="24">
        <v>136</v>
      </c>
      <c r="B137" s="23" t="s">
        <v>139</v>
      </c>
      <c r="C137" s="23" t="s">
        <v>432</v>
      </c>
      <c r="D137" s="24" t="s">
        <v>23</v>
      </c>
      <c r="E137" s="24" t="s">
        <v>25</v>
      </c>
      <c r="F137" s="24" t="s">
        <v>149</v>
      </c>
      <c r="G137" s="24" t="s">
        <v>26</v>
      </c>
      <c r="H137" s="24" t="s">
        <v>34</v>
      </c>
      <c r="I137" s="25">
        <v>0</v>
      </c>
      <c r="J137" s="25">
        <v>100</v>
      </c>
      <c r="K137" s="25">
        <v>0</v>
      </c>
      <c r="L137" s="24"/>
      <c r="M137" s="17">
        <f t="shared" si="20"/>
        <v>0</v>
      </c>
      <c r="N137" s="17">
        <f t="shared" si="21"/>
        <v>100</v>
      </c>
      <c r="O137" s="17">
        <f t="shared" si="22"/>
        <v>106</v>
      </c>
      <c r="P137" s="17">
        <f t="shared" si="23"/>
        <v>6</v>
      </c>
      <c r="Q137" s="17">
        <f t="shared" si="24"/>
        <v>100</v>
      </c>
      <c r="R137" s="17" t="s">
        <v>29</v>
      </c>
      <c r="S137" s="18" t="s">
        <v>30</v>
      </c>
    </row>
    <row r="138" spans="1:19" x14ac:dyDescent="0.25">
      <c r="A138" s="24">
        <v>137</v>
      </c>
      <c r="B138" s="23" t="s">
        <v>199</v>
      </c>
      <c r="C138" s="23" t="s">
        <v>432</v>
      </c>
      <c r="D138" s="24" t="s">
        <v>23</v>
      </c>
      <c r="E138" s="24" t="s">
        <v>25</v>
      </c>
      <c r="F138" s="24" t="s">
        <v>149</v>
      </c>
      <c r="G138" s="24" t="s">
        <v>26</v>
      </c>
      <c r="H138" s="24" t="s">
        <v>34</v>
      </c>
      <c r="I138" s="25">
        <v>0</v>
      </c>
      <c r="J138" s="25">
        <v>100</v>
      </c>
      <c r="K138" s="25">
        <v>0</v>
      </c>
      <c r="L138" s="24"/>
      <c r="M138" s="17">
        <f t="shared" si="20"/>
        <v>0</v>
      </c>
      <c r="N138" s="17">
        <f t="shared" si="21"/>
        <v>100</v>
      </c>
      <c r="O138" s="17">
        <f t="shared" si="22"/>
        <v>106</v>
      </c>
      <c r="P138" s="17">
        <f t="shared" si="23"/>
        <v>6</v>
      </c>
      <c r="Q138" s="17">
        <f t="shared" si="24"/>
        <v>100</v>
      </c>
      <c r="R138" s="17" t="s">
        <v>29</v>
      </c>
      <c r="S138" s="18" t="s">
        <v>30</v>
      </c>
    </row>
    <row r="139" spans="1:19" x14ac:dyDescent="0.25">
      <c r="A139" s="24">
        <v>138</v>
      </c>
      <c r="B139" s="23" t="s">
        <v>433</v>
      </c>
      <c r="C139" s="23" t="s">
        <v>434</v>
      </c>
      <c r="D139" s="24" t="s">
        <v>23</v>
      </c>
      <c r="E139" s="24" t="s">
        <v>25</v>
      </c>
      <c r="F139" s="24" t="s">
        <v>253</v>
      </c>
      <c r="G139" s="24" t="s">
        <v>26</v>
      </c>
      <c r="H139" s="24" t="s">
        <v>34</v>
      </c>
      <c r="I139" s="24">
        <v>253.11</v>
      </c>
      <c r="J139" s="25">
        <v>100</v>
      </c>
      <c r="K139" s="25">
        <v>0</v>
      </c>
      <c r="L139" s="24"/>
      <c r="M139" s="17">
        <f t="shared" si="20"/>
        <v>0</v>
      </c>
      <c r="N139" s="17">
        <f t="shared" si="21"/>
        <v>353.11</v>
      </c>
      <c r="O139" s="17">
        <f t="shared" si="22"/>
        <v>359.11</v>
      </c>
      <c r="P139" s="17">
        <f t="shared" si="23"/>
        <v>6</v>
      </c>
      <c r="Q139" s="17">
        <f t="shared" si="24"/>
        <v>353.11</v>
      </c>
      <c r="R139" s="17" t="s">
        <v>29</v>
      </c>
      <c r="S139" s="18" t="s">
        <v>30</v>
      </c>
    </row>
    <row r="140" spans="1:19" x14ac:dyDescent="0.25">
      <c r="A140" s="24">
        <v>139</v>
      </c>
      <c r="B140" s="23" t="s">
        <v>435</v>
      </c>
      <c r="C140" s="23" t="s">
        <v>436</v>
      </c>
      <c r="D140" s="24" t="s">
        <v>23</v>
      </c>
      <c r="E140" s="24" t="s">
        <v>25</v>
      </c>
      <c r="F140" s="24" t="s">
        <v>253</v>
      </c>
      <c r="G140" s="24" t="s">
        <v>26</v>
      </c>
      <c r="H140" s="24" t="s">
        <v>34</v>
      </c>
      <c r="I140" s="24">
        <v>253.11</v>
      </c>
      <c r="J140" s="25">
        <v>100</v>
      </c>
      <c r="K140" s="25">
        <v>0</v>
      </c>
      <c r="L140" s="24"/>
      <c r="M140" s="17">
        <f t="shared" si="20"/>
        <v>0</v>
      </c>
      <c r="N140" s="17">
        <f t="shared" si="21"/>
        <v>353.11</v>
      </c>
      <c r="O140" s="17">
        <f t="shared" si="22"/>
        <v>359.11</v>
      </c>
      <c r="P140" s="17">
        <f t="shared" si="23"/>
        <v>6</v>
      </c>
      <c r="Q140" s="17">
        <f t="shared" si="24"/>
        <v>353.11</v>
      </c>
      <c r="R140" s="17" t="s">
        <v>29</v>
      </c>
      <c r="S140" s="18" t="s">
        <v>30</v>
      </c>
    </row>
    <row r="141" spans="1:19" x14ac:dyDescent="0.25">
      <c r="A141" s="24">
        <v>140</v>
      </c>
      <c r="B141" s="33" t="s">
        <v>228</v>
      </c>
      <c r="C141" s="23" t="s">
        <v>437</v>
      </c>
      <c r="D141" s="24" t="s">
        <v>23</v>
      </c>
      <c r="E141" s="24" t="s">
        <v>25</v>
      </c>
      <c r="F141" s="24" t="s">
        <v>253</v>
      </c>
      <c r="G141" s="24" t="s">
        <v>26</v>
      </c>
      <c r="H141" s="24" t="s">
        <v>34</v>
      </c>
      <c r="I141" s="24">
        <v>251.45</v>
      </c>
      <c r="J141" s="25">
        <v>100</v>
      </c>
      <c r="K141" s="25">
        <v>0</v>
      </c>
      <c r="L141" s="24"/>
      <c r="M141" s="17">
        <f t="shared" si="20"/>
        <v>0</v>
      </c>
      <c r="N141" s="17">
        <f t="shared" si="21"/>
        <v>351.45</v>
      </c>
      <c r="O141" s="17">
        <f t="shared" si="22"/>
        <v>357.45</v>
      </c>
      <c r="P141" s="17">
        <f t="shared" si="23"/>
        <v>6</v>
      </c>
      <c r="Q141" s="17">
        <f t="shared" si="24"/>
        <v>351.45</v>
      </c>
      <c r="R141" s="17" t="s">
        <v>29</v>
      </c>
      <c r="S141" s="18" t="s">
        <v>30</v>
      </c>
    </row>
    <row r="142" spans="1:19" x14ac:dyDescent="0.25">
      <c r="A142" s="24">
        <v>141</v>
      </c>
      <c r="B142" s="23" t="s">
        <v>179</v>
      </c>
      <c r="C142" s="23" t="s">
        <v>180</v>
      </c>
      <c r="D142" s="24" t="s">
        <v>23</v>
      </c>
      <c r="E142" s="24" t="s">
        <v>25</v>
      </c>
      <c r="F142" s="24" t="s">
        <v>149</v>
      </c>
      <c r="G142" s="24" t="s">
        <v>26</v>
      </c>
      <c r="H142" s="24" t="s">
        <v>34</v>
      </c>
      <c r="I142" s="25">
        <v>0</v>
      </c>
      <c r="J142" s="25">
        <v>100</v>
      </c>
      <c r="K142" s="25">
        <v>0</v>
      </c>
      <c r="L142" s="24"/>
      <c r="M142" s="17">
        <f t="shared" si="20"/>
        <v>0</v>
      </c>
      <c r="N142" s="17">
        <f t="shared" si="21"/>
        <v>100</v>
      </c>
      <c r="O142" s="17">
        <f t="shared" si="22"/>
        <v>106</v>
      </c>
      <c r="P142" s="17">
        <f t="shared" si="23"/>
        <v>6</v>
      </c>
      <c r="Q142" s="17">
        <f t="shared" si="24"/>
        <v>100</v>
      </c>
      <c r="R142" s="17" t="s">
        <v>29</v>
      </c>
      <c r="S142" s="18" t="s">
        <v>30</v>
      </c>
    </row>
    <row r="143" spans="1:19" x14ac:dyDescent="0.25">
      <c r="A143" s="24">
        <v>142</v>
      </c>
      <c r="B143" s="23" t="s">
        <v>101</v>
      </c>
      <c r="C143" s="23" t="s">
        <v>102</v>
      </c>
      <c r="D143" s="24" t="s">
        <v>23</v>
      </c>
      <c r="E143" s="24" t="s">
        <v>25</v>
      </c>
      <c r="F143" s="24" t="s">
        <v>149</v>
      </c>
      <c r="G143" s="24" t="s">
        <v>26</v>
      </c>
      <c r="H143" s="24" t="s">
        <v>34</v>
      </c>
      <c r="I143" s="25">
        <v>0</v>
      </c>
      <c r="J143" s="25">
        <v>100</v>
      </c>
      <c r="K143" s="25">
        <v>0</v>
      </c>
      <c r="L143" s="24"/>
      <c r="M143" s="17">
        <f t="shared" si="20"/>
        <v>0</v>
      </c>
      <c r="N143" s="17">
        <f t="shared" si="21"/>
        <v>100</v>
      </c>
      <c r="O143" s="17">
        <f t="shared" si="22"/>
        <v>106</v>
      </c>
      <c r="P143" s="17">
        <f t="shared" si="23"/>
        <v>6</v>
      </c>
      <c r="Q143" s="17">
        <f t="shared" si="24"/>
        <v>100</v>
      </c>
      <c r="R143" s="17" t="s">
        <v>29</v>
      </c>
      <c r="S143" s="18" t="s">
        <v>30</v>
      </c>
    </row>
    <row r="144" spans="1:19" x14ac:dyDescent="0.25">
      <c r="A144" s="24">
        <v>143</v>
      </c>
      <c r="B144" s="23" t="s">
        <v>67</v>
      </c>
      <c r="C144" s="23" t="s">
        <v>169</v>
      </c>
      <c r="D144" s="24" t="s">
        <v>23</v>
      </c>
      <c r="E144" s="24" t="s">
        <v>25</v>
      </c>
      <c r="F144" s="24" t="s">
        <v>149</v>
      </c>
      <c r="G144" s="24" t="s">
        <v>26</v>
      </c>
      <c r="H144" s="24" t="s">
        <v>34</v>
      </c>
      <c r="I144" s="25">
        <v>0</v>
      </c>
      <c r="J144" s="25">
        <v>100</v>
      </c>
      <c r="K144" s="25">
        <v>0</v>
      </c>
      <c r="L144" s="24"/>
      <c r="M144" s="17">
        <f t="shared" si="20"/>
        <v>0</v>
      </c>
      <c r="N144" s="17">
        <f t="shared" si="21"/>
        <v>100</v>
      </c>
      <c r="O144" s="17">
        <f t="shared" si="22"/>
        <v>106</v>
      </c>
      <c r="P144" s="17">
        <f t="shared" si="23"/>
        <v>6</v>
      </c>
      <c r="Q144" s="17">
        <f t="shared" si="24"/>
        <v>100</v>
      </c>
      <c r="R144" s="17" t="s">
        <v>29</v>
      </c>
      <c r="S144" s="18" t="s">
        <v>30</v>
      </c>
    </row>
    <row r="145" spans="1:19" x14ac:dyDescent="0.25">
      <c r="A145" s="24">
        <v>144</v>
      </c>
      <c r="B145" s="23" t="s">
        <v>67</v>
      </c>
      <c r="C145" s="23" t="s">
        <v>169</v>
      </c>
      <c r="D145" s="24" t="s">
        <v>23</v>
      </c>
      <c r="E145" s="24" t="s">
        <v>25</v>
      </c>
      <c r="F145" s="24" t="s">
        <v>280</v>
      </c>
      <c r="G145" s="24" t="s">
        <v>26</v>
      </c>
      <c r="H145" s="24" t="s">
        <v>34</v>
      </c>
      <c r="I145" s="25">
        <v>0</v>
      </c>
      <c r="J145" s="25">
        <v>0</v>
      </c>
      <c r="K145" s="25">
        <v>18</v>
      </c>
      <c r="L145" s="24" t="s">
        <v>35</v>
      </c>
      <c r="M145" s="17">
        <f t="shared" si="20"/>
        <v>19.080000000000002</v>
      </c>
      <c r="N145" s="17">
        <f t="shared" si="21"/>
        <v>19.080000000000002</v>
      </c>
      <c r="O145" s="17">
        <f t="shared" si="22"/>
        <v>20.224800000000002</v>
      </c>
      <c r="P145" s="17">
        <f t="shared" si="23"/>
        <v>1.1448</v>
      </c>
      <c r="Q145" s="17">
        <f t="shared" si="24"/>
        <v>19.080000000000002</v>
      </c>
      <c r="R145" s="17" t="s">
        <v>29</v>
      </c>
      <c r="S145" s="18" t="s">
        <v>30</v>
      </c>
    </row>
    <row r="146" spans="1:19" x14ac:dyDescent="0.25">
      <c r="A146" s="24">
        <v>145</v>
      </c>
      <c r="B146" s="23" t="s">
        <v>101</v>
      </c>
      <c r="C146" s="23" t="s">
        <v>102</v>
      </c>
      <c r="D146" s="24" t="s">
        <v>23</v>
      </c>
      <c r="E146" s="24" t="s">
        <v>25</v>
      </c>
      <c r="F146" s="24" t="s">
        <v>280</v>
      </c>
      <c r="G146" s="24" t="s">
        <v>26</v>
      </c>
      <c r="H146" s="24" t="s">
        <v>34</v>
      </c>
      <c r="I146" s="25">
        <v>0</v>
      </c>
      <c r="J146" s="25">
        <v>0</v>
      </c>
      <c r="K146" s="25">
        <v>18</v>
      </c>
      <c r="L146" s="24" t="s">
        <v>35</v>
      </c>
      <c r="M146" s="17">
        <f t="shared" si="20"/>
        <v>19.080000000000002</v>
      </c>
      <c r="N146" s="17">
        <f t="shared" si="21"/>
        <v>19.080000000000002</v>
      </c>
      <c r="O146" s="17">
        <f t="shared" si="22"/>
        <v>20.224800000000002</v>
      </c>
      <c r="P146" s="17">
        <f t="shared" si="23"/>
        <v>1.1448</v>
      </c>
      <c r="Q146" s="17">
        <f t="shared" si="24"/>
        <v>19.080000000000002</v>
      </c>
      <c r="R146" s="17" t="s">
        <v>29</v>
      </c>
      <c r="S146" s="18" t="s">
        <v>30</v>
      </c>
    </row>
    <row r="147" spans="1:19" x14ac:dyDescent="0.25">
      <c r="A147" s="24">
        <v>146</v>
      </c>
      <c r="B147" s="23" t="s">
        <v>179</v>
      </c>
      <c r="C147" s="23" t="s">
        <v>180</v>
      </c>
      <c r="D147" s="24" t="s">
        <v>23</v>
      </c>
      <c r="E147" s="24" t="s">
        <v>25</v>
      </c>
      <c r="F147" s="24" t="s">
        <v>280</v>
      </c>
      <c r="G147" s="24" t="s">
        <v>26</v>
      </c>
      <c r="H147" s="24" t="s">
        <v>34</v>
      </c>
      <c r="I147" s="25">
        <v>0</v>
      </c>
      <c r="J147" s="25">
        <v>0</v>
      </c>
      <c r="K147" s="25">
        <v>13</v>
      </c>
      <c r="L147" s="24" t="s">
        <v>35</v>
      </c>
      <c r="M147" s="17">
        <f t="shared" si="20"/>
        <v>13.780000000000001</v>
      </c>
      <c r="N147" s="17">
        <f t="shared" si="21"/>
        <v>13.780000000000001</v>
      </c>
      <c r="O147" s="17">
        <f t="shared" si="22"/>
        <v>14.606800000000002</v>
      </c>
      <c r="P147" s="17">
        <f t="shared" si="23"/>
        <v>0.82680000000000009</v>
      </c>
      <c r="Q147" s="17">
        <f t="shared" si="24"/>
        <v>13.780000000000001</v>
      </c>
      <c r="R147" s="17" t="s">
        <v>29</v>
      </c>
      <c r="S147" s="18" t="s">
        <v>30</v>
      </c>
    </row>
    <row r="148" spans="1:19" x14ac:dyDescent="0.25">
      <c r="A148" s="24">
        <v>147</v>
      </c>
      <c r="B148" s="23" t="s">
        <v>61</v>
      </c>
      <c r="C148" s="23" t="s">
        <v>62</v>
      </c>
      <c r="D148" s="24" t="s">
        <v>23</v>
      </c>
      <c r="E148" s="24" t="s">
        <v>25</v>
      </c>
      <c r="F148" s="24" t="s">
        <v>280</v>
      </c>
      <c r="G148" s="24" t="s">
        <v>26</v>
      </c>
      <c r="H148" s="24" t="s">
        <v>34</v>
      </c>
      <c r="I148" s="25">
        <v>0</v>
      </c>
      <c r="J148" s="25">
        <v>0</v>
      </c>
      <c r="K148" s="25">
        <v>18</v>
      </c>
      <c r="L148" s="24" t="s">
        <v>35</v>
      </c>
      <c r="M148" s="17">
        <f t="shared" si="20"/>
        <v>19.080000000000002</v>
      </c>
      <c r="N148" s="17">
        <f t="shared" si="21"/>
        <v>19.080000000000002</v>
      </c>
      <c r="O148" s="17">
        <f t="shared" si="22"/>
        <v>20.224800000000002</v>
      </c>
      <c r="P148" s="17">
        <f t="shared" si="23"/>
        <v>1.1448</v>
      </c>
      <c r="Q148" s="17">
        <f t="shared" si="24"/>
        <v>19.080000000000002</v>
      </c>
      <c r="R148" s="17" t="s">
        <v>29</v>
      </c>
      <c r="S148" s="18" t="s">
        <v>30</v>
      </c>
    </row>
    <row r="149" spans="1:19" x14ac:dyDescent="0.25">
      <c r="A149" s="24">
        <v>148</v>
      </c>
      <c r="B149" s="23" t="s">
        <v>237</v>
      </c>
      <c r="C149" s="23" t="s">
        <v>438</v>
      </c>
      <c r="D149" s="24" t="s">
        <v>23</v>
      </c>
      <c r="E149" s="24" t="s">
        <v>25</v>
      </c>
      <c r="F149" s="24" t="s">
        <v>253</v>
      </c>
      <c r="G149" s="24" t="s">
        <v>26</v>
      </c>
      <c r="H149" s="24" t="s">
        <v>34</v>
      </c>
      <c r="I149" s="24">
        <v>252.24</v>
      </c>
      <c r="J149" s="25">
        <v>100</v>
      </c>
      <c r="K149" s="25">
        <v>0</v>
      </c>
      <c r="L149" s="24"/>
      <c r="M149" s="17">
        <f t="shared" si="20"/>
        <v>0</v>
      </c>
      <c r="N149" s="17">
        <f t="shared" si="21"/>
        <v>352.24</v>
      </c>
      <c r="O149" s="17">
        <f t="shared" si="22"/>
        <v>358.24</v>
      </c>
      <c r="P149" s="17">
        <f t="shared" si="23"/>
        <v>6</v>
      </c>
      <c r="Q149" s="17">
        <f t="shared" si="24"/>
        <v>352.24</v>
      </c>
      <c r="R149" s="17" t="s">
        <v>29</v>
      </c>
      <c r="S149" s="18" t="s">
        <v>30</v>
      </c>
    </row>
    <row r="150" spans="1:19" x14ac:dyDescent="0.25">
      <c r="A150" s="24">
        <v>149</v>
      </c>
      <c r="B150" s="23" t="s">
        <v>439</v>
      </c>
      <c r="C150" s="23" t="s">
        <v>440</v>
      </c>
      <c r="D150" s="24" t="s">
        <v>23</v>
      </c>
      <c r="E150" s="24" t="s">
        <v>25</v>
      </c>
      <c r="F150" s="24" t="s">
        <v>52</v>
      </c>
      <c r="G150" s="24" t="s">
        <v>26</v>
      </c>
      <c r="H150" s="24" t="s">
        <v>40</v>
      </c>
      <c r="I150" s="25">
        <v>0</v>
      </c>
      <c r="J150" s="25">
        <v>400</v>
      </c>
      <c r="K150" s="25">
        <v>2513</v>
      </c>
      <c r="L150" s="24" t="s">
        <v>231</v>
      </c>
      <c r="M150" s="17">
        <f t="shared" si="20"/>
        <v>2663.78</v>
      </c>
      <c r="N150" s="17">
        <f t="shared" si="21"/>
        <v>3063.78</v>
      </c>
      <c r="O150" s="17">
        <f t="shared" si="22"/>
        <v>3247.6068000000005</v>
      </c>
      <c r="P150" s="17">
        <f t="shared" si="23"/>
        <v>183.82679999999999</v>
      </c>
      <c r="Q150" s="17">
        <f t="shared" si="24"/>
        <v>3063.7800000000007</v>
      </c>
      <c r="R150" s="17" t="s">
        <v>29</v>
      </c>
      <c r="S150" s="18" t="s">
        <v>30</v>
      </c>
    </row>
    <row r="151" spans="1:19" x14ac:dyDescent="0.25">
      <c r="A151" s="24">
        <v>150</v>
      </c>
      <c r="B151" s="23" t="s">
        <v>441</v>
      </c>
      <c r="C151" s="23" t="s">
        <v>442</v>
      </c>
      <c r="D151" s="24" t="s">
        <v>23</v>
      </c>
      <c r="E151" s="24" t="s">
        <v>25</v>
      </c>
      <c r="F151" s="24" t="s">
        <v>52</v>
      </c>
      <c r="G151" s="24" t="s">
        <v>26</v>
      </c>
      <c r="H151" s="24" t="s">
        <v>40</v>
      </c>
      <c r="I151" s="25">
        <v>0</v>
      </c>
      <c r="J151" s="25">
        <v>400</v>
      </c>
      <c r="K151" s="25">
        <v>2513</v>
      </c>
      <c r="L151" s="24" t="s">
        <v>231</v>
      </c>
      <c r="M151" s="17">
        <f t="shared" si="20"/>
        <v>2663.78</v>
      </c>
      <c r="N151" s="17">
        <f t="shared" si="21"/>
        <v>3063.78</v>
      </c>
      <c r="O151" s="17">
        <f t="shared" si="22"/>
        <v>3247.6068000000005</v>
      </c>
      <c r="P151" s="17">
        <f t="shared" si="23"/>
        <v>183.82679999999999</v>
      </c>
      <c r="Q151" s="17">
        <f t="shared" si="24"/>
        <v>3063.7800000000007</v>
      </c>
      <c r="R151" s="17" t="s">
        <v>29</v>
      </c>
      <c r="S151" s="18" t="s">
        <v>30</v>
      </c>
    </row>
    <row r="152" spans="1:19" x14ac:dyDescent="0.25">
      <c r="A152" s="24">
        <v>151</v>
      </c>
      <c r="B152" s="23" t="s">
        <v>443</v>
      </c>
      <c r="C152" s="23" t="s">
        <v>444</v>
      </c>
      <c r="D152" s="24" t="s">
        <v>23</v>
      </c>
      <c r="E152" s="24" t="s">
        <v>25</v>
      </c>
      <c r="F152" s="24" t="s">
        <v>52</v>
      </c>
      <c r="G152" s="24" t="s">
        <v>26</v>
      </c>
      <c r="H152" s="24" t="s">
        <v>40</v>
      </c>
      <c r="I152" s="25">
        <v>0</v>
      </c>
      <c r="J152" s="25">
        <v>400</v>
      </c>
      <c r="K152" s="25">
        <v>2513</v>
      </c>
      <c r="L152" s="24" t="s">
        <v>231</v>
      </c>
      <c r="M152" s="17">
        <f t="shared" si="20"/>
        <v>2663.78</v>
      </c>
      <c r="N152" s="17">
        <f t="shared" si="21"/>
        <v>3063.78</v>
      </c>
      <c r="O152" s="17">
        <f t="shared" si="22"/>
        <v>3247.6068000000005</v>
      </c>
      <c r="P152" s="17">
        <f t="shared" si="23"/>
        <v>183.82679999999999</v>
      </c>
      <c r="Q152" s="17">
        <f t="shared" si="24"/>
        <v>3063.7800000000007</v>
      </c>
      <c r="R152" s="17" t="s">
        <v>29</v>
      </c>
      <c r="S152" s="18" t="s">
        <v>30</v>
      </c>
    </row>
    <row r="153" spans="1:19" x14ac:dyDescent="0.25">
      <c r="A153" s="24">
        <v>152</v>
      </c>
      <c r="B153" s="23" t="s">
        <v>195</v>
      </c>
      <c r="C153" s="23" t="s">
        <v>196</v>
      </c>
      <c r="D153" s="24" t="s">
        <v>23</v>
      </c>
      <c r="E153" s="24" t="s">
        <v>25</v>
      </c>
      <c r="F153" s="24" t="s">
        <v>149</v>
      </c>
      <c r="G153" s="24" t="s">
        <v>26</v>
      </c>
      <c r="H153" s="24" t="s">
        <v>34</v>
      </c>
      <c r="I153" s="25">
        <v>0</v>
      </c>
      <c r="J153" s="25">
        <v>100</v>
      </c>
      <c r="K153" s="25">
        <v>0</v>
      </c>
      <c r="L153" s="24"/>
      <c r="M153" s="17">
        <f t="shared" si="20"/>
        <v>0</v>
      </c>
      <c r="N153" s="17">
        <f t="shared" si="21"/>
        <v>100</v>
      </c>
      <c r="O153" s="17">
        <f t="shared" si="22"/>
        <v>106</v>
      </c>
      <c r="P153" s="17">
        <f t="shared" si="23"/>
        <v>6</v>
      </c>
      <c r="Q153" s="17">
        <f t="shared" si="24"/>
        <v>100</v>
      </c>
      <c r="R153" s="17" t="s">
        <v>29</v>
      </c>
      <c r="S153" s="18" t="s">
        <v>30</v>
      </c>
    </row>
    <row r="154" spans="1:19" x14ac:dyDescent="0.25">
      <c r="A154" s="24">
        <v>153</v>
      </c>
      <c r="B154" s="23" t="s">
        <v>445</v>
      </c>
      <c r="C154" s="23" t="s">
        <v>446</v>
      </c>
      <c r="D154" s="24" t="s">
        <v>23</v>
      </c>
      <c r="E154" s="24" t="s">
        <v>25</v>
      </c>
      <c r="F154" s="24" t="s">
        <v>253</v>
      </c>
      <c r="G154" s="24" t="s">
        <v>26</v>
      </c>
      <c r="H154" s="24" t="s">
        <v>34</v>
      </c>
      <c r="I154" s="24">
        <v>252.24</v>
      </c>
      <c r="J154" s="25">
        <v>100</v>
      </c>
      <c r="K154" s="25">
        <v>0</v>
      </c>
      <c r="L154" s="24"/>
      <c r="M154" s="17">
        <f t="shared" si="20"/>
        <v>0</v>
      </c>
      <c r="N154" s="17">
        <f t="shared" si="21"/>
        <v>352.24</v>
      </c>
      <c r="O154" s="17">
        <f t="shared" si="22"/>
        <v>358.24</v>
      </c>
      <c r="P154" s="17">
        <f t="shared" si="23"/>
        <v>6</v>
      </c>
      <c r="Q154" s="17">
        <f t="shared" si="24"/>
        <v>352.24</v>
      </c>
      <c r="R154" s="17" t="s">
        <v>29</v>
      </c>
      <c r="S154" s="18" t="s">
        <v>30</v>
      </c>
    </row>
    <row r="155" spans="1:19" x14ac:dyDescent="0.25">
      <c r="A155" s="24">
        <v>154</v>
      </c>
      <c r="B155" s="23" t="s">
        <v>447</v>
      </c>
      <c r="C155" s="23" t="s">
        <v>448</v>
      </c>
      <c r="D155" s="24" t="s">
        <v>23</v>
      </c>
      <c r="E155" s="24" t="s">
        <v>25</v>
      </c>
      <c r="F155" s="24" t="s">
        <v>253</v>
      </c>
      <c r="G155" s="24" t="s">
        <v>26</v>
      </c>
      <c r="H155" s="24" t="s">
        <v>34</v>
      </c>
      <c r="I155" s="24">
        <v>252.24</v>
      </c>
      <c r="J155" s="25">
        <v>100</v>
      </c>
      <c r="K155" s="25">
        <v>0</v>
      </c>
      <c r="L155" s="24"/>
      <c r="M155" s="17">
        <f t="shared" si="20"/>
        <v>0</v>
      </c>
      <c r="N155" s="17">
        <f t="shared" si="21"/>
        <v>352.24</v>
      </c>
      <c r="O155" s="17">
        <f t="shared" si="22"/>
        <v>358.24</v>
      </c>
      <c r="P155" s="17">
        <f t="shared" si="23"/>
        <v>6</v>
      </c>
      <c r="Q155" s="17">
        <f t="shared" si="24"/>
        <v>352.24</v>
      </c>
      <c r="R155" s="17" t="s">
        <v>29</v>
      </c>
      <c r="S155" s="18" t="s">
        <v>30</v>
      </c>
    </row>
    <row r="156" spans="1:19" x14ac:dyDescent="0.25">
      <c r="A156" s="24">
        <v>155</v>
      </c>
      <c r="B156" s="23" t="s">
        <v>51</v>
      </c>
      <c r="C156" s="23" t="s">
        <v>449</v>
      </c>
      <c r="D156" s="24" t="s">
        <v>23</v>
      </c>
      <c r="E156" s="24" t="s">
        <v>25</v>
      </c>
      <c r="F156" s="24" t="s">
        <v>253</v>
      </c>
      <c r="G156" s="24" t="s">
        <v>26</v>
      </c>
      <c r="H156" s="24" t="s">
        <v>34</v>
      </c>
      <c r="I156" s="24">
        <v>252.24</v>
      </c>
      <c r="J156" s="25">
        <v>100</v>
      </c>
      <c r="K156" s="25">
        <v>0</v>
      </c>
      <c r="L156" s="24"/>
      <c r="M156" s="17">
        <f t="shared" si="20"/>
        <v>0</v>
      </c>
      <c r="N156" s="17">
        <f t="shared" si="21"/>
        <v>352.24</v>
      </c>
      <c r="O156" s="17">
        <f t="shared" si="22"/>
        <v>358.24</v>
      </c>
      <c r="P156" s="17">
        <f t="shared" si="23"/>
        <v>6</v>
      </c>
      <c r="Q156" s="17">
        <f t="shared" si="24"/>
        <v>352.24</v>
      </c>
      <c r="R156" s="17" t="s">
        <v>29</v>
      </c>
      <c r="S156" s="18" t="s">
        <v>30</v>
      </c>
    </row>
    <row r="157" spans="1:19" x14ac:dyDescent="0.25">
      <c r="A157" s="24">
        <v>156</v>
      </c>
      <c r="B157" s="23" t="s">
        <v>220</v>
      </c>
      <c r="C157" s="23" t="s">
        <v>221</v>
      </c>
      <c r="D157" s="24" t="s">
        <v>23</v>
      </c>
      <c r="E157" s="24" t="s">
        <v>25</v>
      </c>
      <c r="F157" s="24" t="s">
        <v>149</v>
      </c>
      <c r="G157" s="24" t="s">
        <v>26</v>
      </c>
      <c r="H157" s="24" t="s">
        <v>34</v>
      </c>
      <c r="I157" s="25">
        <v>0</v>
      </c>
      <c r="J157" s="25">
        <v>100</v>
      </c>
      <c r="K157" s="25">
        <v>0</v>
      </c>
      <c r="L157" s="24"/>
      <c r="M157" s="17">
        <f t="shared" si="20"/>
        <v>0</v>
      </c>
      <c r="N157" s="17">
        <f t="shared" si="21"/>
        <v>100</v>
      </c>
      <c r="O157" s="17">
        <f t="shared" si="22"/>
        <v>106</v>
      </c>
      <c r="P157" s="17">
        <f t="shared" si="23"/>
        <v>6</v>
      </c>
      <c r="Q157" s="17">
        <f t="shared" si="24"/>
        <v>100</v>
      </c>
      <c r="R157" s="17" t="s">
        <v>29</v>
      </c>
      <c r="S157" s="18" t="s">
        <v>30</v>
      </c>
    </row>
    <row r="158" spans="1:19" x14ac:dyDescent="0.25">
      <c r="A158" s="24">
        <v>157</v>
      </c>
      <c r="B158" s="23" t="s">
        <v>145</v>
      </c>
      <c r="C158" s="23" t="s">
        <v>146</v>
      </c>
      <c r="D158" s="24" t="s">
        <v>23</v>
      </c>
      <c r="E158" s="24" t="s">
        <v>25</v>
      </c>
      <c r="F158" s="24" t="s">
        <v>149</v>
      </c>
      <c r="G158" s="24" t="s">
        <v>26</v>
      </c>
      <c r="H158" s="24" t="s">
        <v>34</v>
      </c>
      <c r="I158" s="25">
        <v>0</v>
      </c>
      <c r="J158" s="25">
        <v>100</v>
      </c>
      <c r="K158" s="25">
        <v>0</v>
      </c>
      <c r="L158" s="24"/>
      <c r="M158" s="17">
        <f t="shared" si="20"/>
        <v>0</v>
      </c>
      <c r="N158" s="17">
        <f t="shared" si="21"/>
        <v>100</v>
      </c>
      <c r="O158" s="17">
        <f t="shared" si="22"/>
        <v>106</v>
      </c>
      <c r="P158" s="17">
        <f t="shared" si="23"/>
        <v>6</v>
      </c>
      <c r="Q158" s="17">
        <f t="shared" si="24"/>
        <v>100</v>
      </c>
      <c r="R158" s="17" t="s">
        <v>29</v>
      </c>
      <c r="S158" s="18" t="s">
        <v>30</v>
      </c>
    </row>
    <row r="159" spans="1:19" x14ac:dyDescent="0.25">
      <c r="A159" s="24">
        <v>158</v>
      </c>
      <c r="B159" s="23" t="s">
        <v>145</v>
      </c>
      <c r="C159" s="23" t="s">
        <v>146</v>
      </c>
      <c r="D159" s="24" t="s">
        <v>23</v>
      </c>
      <c r="E159" s="24" t="s">
        <v>25</v>
      </c>
      <c r="F159" s="24" t="s">
        <v>280</v>
      </c>
      <c r="G159" s="24" t="s">
        <v>26</v>
      </c>
      <c r="H159" s="24" t="s">
        <v>34</v>
      </c>
      <c r="I159" s="25">
        <v>0</v>
      </c>
      <c r="J159" s="25">
        <v>0</v>
      </c>
      <c r="K159" s="25">
        <v>18</v>
      </c>
      <c r="L159" s="24" t="s">
        <v>35</v>
      </c>
      <c r="M159" s="17">
        <f t="shared" si="20"/>
        <v>19.080000000000002</v>
      </c>
      <c r="N159" s="17">
        <f t="shared" si="21"/>
        <v>19.080000000000002</v>
      </c>
      <c r="O159" s="17">
        <f t="shared" si="22"/>
        <v>20.224800000000002</v>
      </c>
      <c r="P159" s="17">
        <f t="shared" si="23"/>
        <v>1.1448</v>
      </c>
      <c r="Q159" s="17">
        <f t="shared" si="24"/>
        <v>19.080000000000002</v>
      </c>
      <c r="R159" s="17" t="s">
        <v>29</v>
      </c>
      <c r="S159" s="18" t="s">
        <v>30</v>
      </c>
    </row>
    <row r="160" spans="1:19" x14ac:dyDescent="0.25">
      <c r="A160" s="24">
        <v>159</v>
      </c>
      <c r="B160" s="23" t="s">
        <v>81</v>
      </c>
      <c r="C160" s="23" t="s">
        <v>450</v>
      </c>
      <c r="D160" s="24" t="s">
        <v>23</v>
      </c>
      <c r="E160" s="24" t="s">
        <v>25</v>
      </c>
      <c r="F160" s="24" t="s">
        <v>253</v>
      </c>
      <c r="G160" s="24" t="s">
        <v>26</v>
      </c>
      <c r="H160" s="24" t="s">
        <v>34</v>
      </c>
      <c r="I160" s="24">
        <v>251.45</v>
      </c>
      <c r="J160" s="25">
        <v>100</v>
      </c>
      <c r="K160" s="25">
        <v>0</v>
      </c>
      <c r="L160" s="24"/>
      <c r="M160" s="17">
        <f t="shared" si="20"/>
        <v>0</v>
      </c>
      <c r="N160" s="17">
        <f t="shared" si="21"/>
        <v>351.45</v>
      </c>
      <c r="O160" s="17">
        <f t="shared" si="22"/>
        <v>357.45</v>
      </c>
      <c r="P160" s="17">
        <f t="shared" si="23"/>
        <v>6</v>
      </c>
      <c r="Q160" s="17">
        <f t="shared" si="24"/>
        <v>351.45</v>
      </c>
      <c r="R160" s="17" t="s">
        <v>29</v>
      </c>
      <c r="S160" s="18" t="s">
        <v>30</v>
      </c>
    </row>
    <row r="161" spans="1:19" x14ac:dyDescent="0.25">
      <c r="A161" s="24">
        <v>160</v>
      </c>
      <c r="B161" s="33" t="s">
        <v>451</v>
      </c>
      <c r="C161" s="23" t="s">
        <v>452</v>
      </c>
      <c r="D161" s="24" t="s">
        <v>23</v>
      </c>
      <c r="E161" s="24" t="s">
        <v>25</v>
      </c>
      <c r="F161" s="24" t="s">
        <v>253</v>
      </c>
      <c r="G161" s="24" t="s">
        <v>26</v>
      </c>
      <c r="H161" s="24" t="s">
        <v>34</v>
      </c>
      <c r="I161" s="24">
        <v>251.45</v>
      </c>
      <c r="J161" s="25">
        <v>100</v>
      </c>
      <c r="K161" s="25">
        <v>0</v>
      </c>
      <c r="L161" s="24"/>
      <c r="M161" s="17">
        <f t="shared" si="20"/>
        <v>0</v>
      </c>
      <c r="N161" s="17">
        <f t="shared" si="21"/>
        <v>351.45</v>
      </c>
      <c r="O161" s="17">
        <f t="shared" si="22"/>
        <v>357.45</v>
      </c>
      <c r="P161" s="17">
        <f t="shared" si="23"/>
        <v>6</v>
      </c>
      <c r="Q161" s="17">
        <f t="shared" si="24"/>
        <v>351.45</v>
      </c>
      <c r="R161" s="17" t="s">
        <v>29</v>
      </c>
      <c r="S161" s="18" t="s">
        <v>30</v>
      </c>
    </row>
    <row r="162" spans="1:19" x14ac:dyDescent="0.25">
      <c r="A162" s="24">
        <v>161</v>
      </c>
      <c r="B162" s="23" t="s">
        <v>85</v>
      </c>
      <c r="C162" s="23" t="s">
        <v>453</v>
      </c>
      <c r="D162" s="24" t="s">
        <v>23</v>
      </c>
      <c r="E162" s="24" t="s">
        <v>25</v>
      </c>
      <c r="F162" s="24" t="s">
        <v>52</v>
      </c>
      <c r="G162" s="24" t="s">
        <v>26</v>
      </c>
      <c r="H162" s="24" t="s">
        <v>40</v>
      </c>
      <c r="I162" s="25">
        <v>0</v>
      </c>
      <c r="J162" s="25">
        <v>400</v>
      </c>
      <c r="K162" s="25">
        <v>2513</v>
      </c>
      <c r="L162" s="24" t="s">
        <v>231</v>
      </c>
      <c r="M162" s="17">
        <f t="shared" ref="M162:M179" si="25">K162*1.06</f>
        <v>2663.78</v>
      </c>
      <c r="N162" s="17">
        <f t="shared" ref="N162:N193" si="26">I162+J162+M162</f>
        <v>3063.78</v>
      </c>
      <c r="O162" s="17">
        <f t="shared" ref="O162:O179" si="27">I162+(J162+M162)*1.06</f>
        <v>3247.6068000000005</v>
      </c>
      <c r="P162" s="17">
        <f t="shared" ref="P162:P179" si="28">(M162+J162)*0.06</f>
        <v>183.82679999999999</v>
      </c>
      <c r="Q162" s="17">
        <f t="shared" ref="Q162:Q193" si="29">O162-P162</f>
        <v>3063.7800000000007</v>
      </c>
      <c r="R162" s="17" t="s">
        <v>29</v>
      </c>
      <c r="S162" s="18" t="s">
        <v>30</v>
      </c>
    </row>
    <row r="163" spans="1:19" x14ac:dyDescent="0.25">
      <c r="A163" s="24">
        <v>162</v>
      </c>
      <c r="B163" s="33" t="s">
        <v>454</v>
      </c>
      <c r="C163" s="23" t="s">
        <v>455</v>
      </c>
      <c r="D163" s="24" t="s">
        <v>23</v>
      </c>
      <c r="E163" s="24" t="s">
        <v>25</v>
      </c>
      <c r="F163" s="24" t="s">
        <v>253</v>
      </c>
      <c r="G163" s="24" t="s">
        <v>26</v>
      </c>
      <c r="H163" s="24" t="s">
        <v>34</v>
      </c>
      <c r="I163" s="24">
        <v>252.24</v>
      </c>
      <c r="J163" s="25">
        <v>100</v>
      </c>
      <c r="K163" s="25">
        <v>0</v>
      </c>
      <c r="L163" s="24"/>
      <c r="M163" s="17">
        <f t="shared" si="25"/>
        <v>0</v>
      </c>
      <c r="N163" s="17">
        <f t="shared" si="26"/>
        <v>352.24</v>
      </c>
      <c r="O163" s="17">
        <f t="shared" si="27"/>
        <v>358.24</v>
      </c>
      <c r="P163" s="17">
        <f t="shared" si="28"/>
        <v>6</v>
      </c>
      <c r="Q163" s="17">
        <f t="shared" si="29"/>
        <v>352.24</v>
      </c>
      <c r="R163" s="17" t="s">
        <v>29</v>
      </c>
      <c r="S163" s="18" t="s">
        <v>30</v>
      </c>
    </row>
    <row r="164" spans="1:19" x14ac:dyDescent="0.25">
      <c r="A164" s="24">
        <v>163</v>
      </c>
      <c r="B164" s="23" t="s">
        <v>160</v>
      </c>
      <c r="C164" s="23" t="s">
        <v>161</v>
      </c>
      <c r="D164" s="24" t="s">
        <v>23</v>
      </c>
      <c r="E164" s="24" t="s">
        <v>25</v>
      </c>
      <c r="F164" s="24" t="s">
        <v>149</v>
      </c>
      <c r="G164" s="24" t="s">
        <v>26</v>
      </c>
      <c r="H164" s="24" t="s">
        <v>34</v>
      </c>
      <c r="I164" s="25">
        <v>0</v>
      </c>
      <c r="J164" s="25">
        <v>100</v>
      </c>
      <c r="K164" s="25">
        <v>0</v>
      </c>
      <c r="L164" s="24"/>
      <c r="M164" s="17">
        <f t="shared" si="25"/>
        <v>0</v>
      </c>
      <c r="N164" s="17">
        <f t="shared" si="26"/>
        <v>100</v>
      </c>
      <c r="O164" s="17">
        <f t="shared" si="27"/>
        <v>106</v>
      </c>
      <c r="P164" s="17">
        <f t="shared" si="28"/>
        <v>6</v>
      </c>
      <c r="Q164" s="17">
        <f t="shared" si="29"/>
        <v>100</v>
      </c>
      <c r="R164" s="17" t="s">
        <v>29</v>
      </c>
      <c r="S164" s="18" t="s">
        <v>30</v>
      </c>
    </row>
    <row r="165" spans="1:19" x14ac:dyDescent="0.25">
      <c r="A165" s="24">
        <v>164</v>
      </c>
      <c r="B165" s="23" t="s">
        <v>456</v>
      </c>
      <c r="C165" s="23" t="s">
        <v>457</v>
      </c>
      <c r="D165" s="24" t="s">
        <v>23</v>
      </c>
      <c r="E165" s="24" t="s">
        <v>25</v>
      </c>
      <c r="F165" s="24" t="s">
        <v>253</v>
      </c>
      <c r="G165" s="24" t="s">
        <v>26</v>
      </c>
      <c r="H165" s="24" t="s">
        <v>34</v>
      </c>
      <c r="I165" s="24">
        <v>252.24</v>
      </c>
      <c r="J165" s="25">
        <v>100</v>
      </c>
      <c r="K165" s="25">
        <v>0</v>
      </c>
      <c r="L165" s="24"/>
      <c r="M165" s="17">
        <f t="shared" si="25"/>
        <v>0</v>
      </c>
      <c r="N165" s="17">
        <f t="shared" si="26"/>
        <v>352.24</v>
      </c>
      <c r="O165" s="17">
        <f t="shared" si="27"/>
        <v>358.24</v>
      </c>
      <c r="P165" s="17">
        <f t="shared" si="28"/>
        <v>6</v>
      </c>
      <c r="Q165" s="17">
        <f t="shared" si="29"/>
        <v>352.24</v>
      </c>
      <c r="R165" s="17" t="s">
        <v>29</v>
      </c>
      <c r="S165" s="18" t="s">
        <v>30</v>
      </c>
    </row>
    <row r="166" spans="1:19" x14ac:dyDescent="0.25">
      <c r="A166" s="24">
        <v>165</v>
      </c>
      <c r="B166" s="33" t="s">
        <v>458</v>
      </c>
      <c r="C166" s="23" t="s">
        <v>459</v>
      </c>
      <c r="D166" s="24" t="s">
        <v>23</v>
      </c>
      <c r="E166" s="24" t="s">
        <v>25</v>
      </c>
      <c r="F166" s="24" t="s">
        <v>253</v>
      </c>
      <c r="G166" s="24" t="s">
        <v>26</v>
      </c>
      <c r="H166" s="24" t="s">
        <v>34</v>
      </c>
      <c r="I166" s="24">
        <v>251.45</v>
      </c>
      <c r="J166" s="25">
        <v>100</v>
      </c>
      <c r="K166" s="25">
        <v>0</v>
      </c>
      <c r="L166" s="24"/>
      <c r="M166" s="17">
        <f t="shared" si="25"/>
        <v>0</v>
      </c>
      <c r="N166" s="17">
        <f t="shared" si="26"/>
        <v>351.45</v>
      </c>
      <c r="O166" s="17">
        <f t="shared" si="27"/>
        <v>357.45</v>
      </c>
      <c r="P166" s="17">
        <f t="shared" si="28"/>
        <v>6</v>
      </c>
      <c r="Q166" s="17">
        <f t="shared" si="29"/>
        <v>351.45</v>
      </c>
      <c r="R166" s="17" t="s">
        <v>29</v>
      </c>
      <c r="S166" s="18" t="s">
        <v>30</v>
      </c>
    </row>
    <row r="167" spans="1:19" x14ac:dyDescent="0.25">
      <c r="A167" s="24">
        <v>166</v>
      </c>
      <c r="B167" s="33" t="s">
        <v>460</v>
      </c>
      <c r="C167" s="23" t="s">
        <v>461</v>
      </c>
      <c r="D167" s="24" t="s">
        <v>23</v>
      </c>
      <c r="E167" s="24" t="s">
        <v>25</v>
      </c>
      <c r="F167" s="24" t="s">
        <v>253</v>
      </c>
      <c r="G167" s="24" t="s">
        <v>26</v>
      </c>
      <c r="H167" s="24" t="s">
        <v>34</v>
      </c>
      <c r="I167" s="24">
        <v>251.45</v>
      </c>
      <c r="J167" s="25">
        <v>100</v>
      </c>
      <c r="K167" s="25">
        <v>0</v>
      </c>
      <c r="L167" s="24"/>
      <c r="M167" s="17">
        <f t="shared" si="25"/>
        <v>0</v>
      </c>
      <c r="N167" s="17">
        <f t="shared" si="26"/>
        <v>351.45</v>
      </c>
      <c r="O167" s="17">
        <f t="shared" si="27"/>
        <v>357.45</v>
      </c>
      <c r="P167" s="17">
        <f t="shared" si="28"/>
        <v>6</v>
      </c>
      <c r="Q167" s="17">
        <f t="shared" si="29"/>
        <v>351.45</v>
      </c>
      <c r="R167" s="17" t="s">
        <v>29</v>
      </c>
      <c r="S167" s="18" t="s">
        <v>30</v>
      </c>
    </row>
    <row r="168" spans="1:19" x14ac:dyDescent="0.25">
      <c r="A168" s="24">
        <v>167</v>
      </c>
      <c r="B168" s="23" t="s">
        <v>204</v>
      </c>
      <c r="C168" s="23" t="s">
        <v>462</v>
      </c>
      <c r="D168" s="24" t="s">
        <v>23</v>
      </c>
      <c r="E168" s="24" t="s">
        <v>25</v>
      </c>
      <c r="F168" s="24" t="s">
        <v>253</v>
      </c>
      <c r="G168" s="24" t="s">
        <v>26</v>
      </c>
      <c r="H168" s="24" t="s">
        <v>34</v>
      </c>
      <c r="I168" s="24">
        <v>251.45</v>
      </c>
      <c r="J168" s="25">
        <v>100</v>
      </c>
      <c r="K168" s="25">
        <v>0</v>
      </c>
      <c r="L168" s="24"/>
      <c r="M168" s="17">
        <f t="shared" si="25"/>
        <v>0</v>
      </c>
      <c r="N168" s="17">
        <f t="shared" si="26"/>
        <v>351.45</v>
      </c>
      <c r="O168" s="17">
        <f t="shared" si="27"/>
        <v>357.45</v>
      </c>
      <c r="P168" s="17">
        <f t="shared" si="28"/>
        <v>6</v>
      </c>
      <c r="Q168" s="17">
        <f t="shared" si="29"/>
        <v>351.45</v>
      </c>
      <c r="R168" s="17" t="s">
        <v>29</v>
      </c>
      <c r="S168" s="18" t="s">
        <v>30</v>
      </c>
    </row>
    <row r="169" spans="1:19" x14ac:dyDescent="0.25">
      <c r="A169" s="24">
        <v>168</v>
      </c>
      <c r="B169" s="23" t="s">
        <v>73</v>
      </c>
      <c r="C169" s="23" t="s">
        <v>463</v>
      </c>
      <c r="D169" s="24" t="s">
        <v>23</v>
      </c>
      <c r="E169" s="24" t="s">
        <v>25</v>
      </c>
      <c r="F169" s="24" t="s">
        <v>253</v>
      </c>
      <c r="G169" s="24" t="s">
        <v>26</v>
      </c>
      <c r="H169" s="24" t="s">
        <v>34</v>
      </c>
      <c r="I169" s="24">
        <v>251.45</v>
      </c>
      <c r="J169" s="25">
        <v>100</v>
      </c>
      <c r="K169" s="25">
        <v>0</v>
      </c>
      <c r="L169" s="24"/>
      <c r="M169" s="17">
        <f t="shared" si="25"/>
        <v>0</v>
      </c>
      <c r="N169" s="17">
        <f t="shared" si="26"/>
        <v>351.45</v>
      </c>
      <c r="O169" s="17">
        <f t="shared" si="27"/>
        <v>357.45</v>
      </c>
      <c r="P169" s="17">
        <f t="shared" si="28"/>
        <v>6</v>
      </c>
      <c r="Q169" s="17">
        <f t="shared" si="29"/>
        <v>351.45</v>
      </c>
      <c r="R169" s="17" t="s">
        <v>29</v>
      </c>
      <c r="S169" s="18" t="s">
        <v>30</v>
      </c>
    </row>
    <row r="170" spans="1:19" x14ac:dyDescent="0.25">
      <c r="A170" s="24">
        <v>169</v>
      </c>
      <c r="B170" s="23" t="s">
        <v>464</v>
      </c>
      <c r="C170" s="23" t="s">
        <v>465</v>
      </c>
      <c r="D170" s="24" t="s">
        <v>23</v>
      </c>
      <c r="E170" s="24" t="s">
        <v>25</v>
      </c>
      <c r="F170" s="24" t="s">
        <v>253</v>
      </c>
      <c r="G170" s="24" t="s">
        <v>26</v>
      </c>
      <c r="H170" s="24" t="s">
        <v>34</v>
      </c>
      <c r="I170" s="24">
        <v>251.45</v>
      </c>
      <c r="J170" s="25">
        <v>100</v>
      </c>
      <c r="K170" s="25">
        <v>0</v>
      </c>
      <c r="L170" s="24"/>
      <c r="M170" s="17">
        <f t="shared" si="25"/>
        <v>0</v>
      </c>
      <c r="N170" s="17">
        <f t="shared" si="26"/>
        <v>351.45</v>
      </c>
      <c r="O170" s="17">
        <f t="shared" si="27"/>
        <v>357.45</v>
      </c>
      <c r="P170" s="17">
        <f t="shared" si="28"/>
        <v>6</v>
      </c>
      <c r="Q170" s="17">
        <f t="shared" si="29"/>
        <v>351.45</v>
      </c>
      <c r="R170" s="17" t="s">
        <v>29</v>
      </c>
      <c r="S170" s="18" t="s">
        <v>30</v>
      </c>
    </row>
    <row r="171" spans="1:19" x14ac:dyDescent="0.25">
      <c r="A171" s="24">
        <v>170</v>
      </c>
      <c r="B171" s="23" t="s">
        <v>466</v>
      </c>
      <c r="C171" s="23" t="s">
        <v>467</v>
      </c>
      <c r="D171" s="24" t="s">
        <v>23</v>
      </c>
      <c r="E171" s="24" t="s">
        <v>25</v>
      </c>
      <c r="F171" s="24" t="s">
        <v>253</v>
      </c>
      <c r="G171" s="24" t="s">
        <v>26</v>
      </c>
      <c r="H171" s="24" t="s">
        <v>34</v>
      </c>
      <c r="I171" s="24">
        <v>251.45</v>
      </c>
      <c r="J171" s="25">
        <v>100</v>
      </c>
      <c r="K171" s="25">
        <v>0</v>
      </c>
      <c r="L171" s="24"/>
      <c r="M171" s="17">
        <f t="shared" si="25"/>
        <v>0</v>
      </c>
      <c r="N171" s="17">
        <f t="shared" si="26"/>
        <v>351.45</v>
      </c>
      <c r="O171" s="17">
        <f t="shared" si="27"/>
        <v>357.45</v>
      </c>
      <c r="P171" s="17">
        <f t="shared" si="28"/>
        <v>6</v>
      </c>
      <c r="Q171" s="17">
        <f t="shared" si="29"/>
        <v>351.45</v>
      </c>
      <c r="R171" s="17" t="s">
        <v>29</v>
      </c>
      <c r="S171" s="18" t="s">
        <v>30</v>
      </c>
    </row>
    <row r="172" spans="1:19" x14ac:dyDescent="0.25">
      <c r="A172" s="24">
        <v>171</v>
      </c>
      <c r="B172" s="33" t="s">
        <v>468</v>
      </c>
      <c r="C172" s="23" t="s">
        <v>469</v>
      </c>
      <c r="D172" s="24" t="s">
        <v>23</v>
      </c>
      <c r="E172" s="24" t="s">
        <v>25</v>
      </c>
      <c r="F172" s="24" t="s">
        <v>253</v>
      </c>
      <c r="G172" s="24" t="s">
        <v>26</v>
      </c>
      <c r="H172" s="24" t="s">
        <v>34</v>
      </c>
      <c r="I172" s="24">
        <v>252.16</v>
      </c>
      <c r="J172" s="25">
        <v>100</v>
      </c>
      <c r="K172" s="25">
        <v>0</v>
      </c>
      <c r="L172" s="24"/>
      <c r="M172" s="17">
        <f t="shared" si="25"/>
        <v>0</v>
      </c>
      <c r="N172" s="17">
        <f t="shared" si="26"/>
        <v>352.15999999999997</v>
      </c>
      <c r="O172" s="17">
        <f t="shared" si="27"/>
        <v>358.15999999999997</v>
      </c>
      <c r="P172" s="17">
        <f t="shared" si="28"/>
        <v>6</v>
      </c>
      <c r="Q172" s="17">
        <f t="shared" si="29"/>
        <v>352.15999999999997</v>
      </c>
      <c r="R172" s="17" t="s">
        <v>29</v>
      </c>
      <c r="S172" s="18" t="s">
        <v>30</v>
      </c>
    </row>
    <row r="173" spans="1:19" x14ac:dyDescent="0.25">
      <c r="A173" s="24">
        <v>172</v>
      </c>
      <c r="B173" s="33" t="s">
        <v>74</v>
      </c>
      <c r="C173" s="23" t="s">
        <v>470</v>
      </c>
      <c r="D173" s="24" t="s">
        <v>23</v>
      </c>
      <c r="E173" s="24" t="s">
        <v>25</v>
      </c>
      <c r="F173" s="24" t="s">
        <v>253</v>
      </c>
      <c r="G173" s="24" t="s">
        <v>26</v>
      </c>
      <c r="H173" s="24" t="s">
        <v>34</v>
      </c>
      <c r="I173" s="24">
        <v>251.45</v>
      </c>
      <c r="J173" s="25">
        <v>100</v>
      </c>
      <c r="K173" s="25">
        <v>0</v>
      </c>
      <c r="L173" s="24"/>
      <c r="M173" s="17">
        <f t="shared" si="25"/>
        <v>0</v>
      </c>
      <c r="N173" s="17">
        <f t="shared" si="26"/>
        <v>351.45</v>
      </c>
      <c r="O173" s="17">
        <f t="shared" si="27"/>
        <v>357.45</v>
      </c>
      <c r="P173" s="17">
        <f t="shared" si="28"/>
        <v>6</v>
      </c>
      <c r="Q173" s="17">
        <f t="shared" si="29"/>
        <v>351.45</v>
      </c>
      <c r="R173" s="17" t="s">
        <v>29</v>
      </c>
      <c r="S173" s="18" t="s">
        <v>30</v>
      </c>
    </row>
    <row r="174" spans="1:19" x14ac:dyDescent="0.25">
      <c r="A174" s="24">
        <v>173</v>
      </c>
      <c r="B174" s="23" t="s">
        <v>471</v>
      </c>
      <c r="C174" s="23" t="s">
        <v>472</v>
      </c>
      <c r="D174" s="24" t="s">
        <v>23</v>
      </c>
      <c r="E174" s="24" t="s">
        <v>25</v>
      </c>
      <c r="F174" s="24" t="s">
        <v>253</v>
      </c>
      <c r="G174" s="24" t="s">
        <v>26</v>
      </c>
      <c r="H174" s="24" t="s">
        <v>34</v>
      </c>
      <c r="I174" s="24">
        <v>251.45</v>
      </c>
      <c r="J174" s="25">
        <v>100</v>
      </c>
      <c r="K174" s="25">
        <v>0</v>
      </c>
      <c r="L174" s="24"/>
      <c r="M174" s="17">
        <f t="shared" si="25"/>
        <v>0</v>
      </c>
      <c r="N174" s="17">
        <f t="shared" si="26"/>
        <v>351.45</v>
      </c>
      <c r="O174" s="17">
        <f t="shared" si="27"/>
        <v>357.45</v>
      </c>
      <c r="P174" s="17">
        <f t="shared" si="28"/>
        <v>6</v>
      </c>
      <c r="Q174" s="17">
        <f t="shared" si="29"/>
        <v>351.45</v>
      </c>
      <c r="R174" s="17" t="s">
        <v>29</v>
      </c>
      <c r="S174" s="18" t="s">
        <v>30</v>
      </c>
    </row>
    <row r="175" spans="1:19" x14ac:dyDescent="0.25">
      <c r="A175" s="24">
        <v>174</v>
      </c>
      <c r="B175" s="23" t="s">
        <v>473</v>
      </c>
      <c r="C175" s="23" t="s">
        <v>474</v>
      </c>
      <c r="D175" s="24" t="s">
        <v>23</v>
      </c>
      <c r="E175" s="24" t="s">
        <v>25</v>
      </c>
      <c r="F175" s="24" t="s">
        <v>253</v>
      </c>
      <c r="G175" s="24" t="s">
        <v>26</v>
      </c>
      <c r="H175" s="24" t="s">
        <v>34</v>
      </c>
      <c r="I175" s="24">
        <v>251.45</v>
      </c>
      <c r="J175" s="25">
        <v>100</v>
      </c>
      <c r="K175" s="25">
        <v>0</v>
      </c>
      <c r="L175" s="24"/>
      <c r="M175" s="17">
        <f t="shared" si="25"/>
        <v>0</v>
      </c>
      <c r="N175" s="17">
        <f t="shared" si="26"/>
        <v>351.45</v>
      </c>
      <c r="O175" s="17">
        <f t="shared" si="27"/>
        <v>357.45</v>
      </c>
      <c r="P175" s="17">
        <f t="shared" si="28"/>
        <v>6</v>
      </c>
      <c r="Q175" s="17">
        <f t="shared" si="29"/>
        <v>351.45</v>
      </c>
      <c r="R175" s="17" t="s">
        <v>29</v>
      </c>
      <c r="S175" s="18" t="s">
        <v>30</v>
      </c>
    </row>
    <row r="176" spans="1:19" x14ac:dyDescent="0.25">
      <c r="A176" s="24">
        <v>175</v>
      </c>
      <c r="B176" s="23" t="s">
        <v>475</v>
      </c>
      <c r="C176" s="23" t="s">
        <v>476</v>
      </c>
      <c r="D176" s="24" t="s">
        <v>23</v>
      </c>
      <c r="E176" s="24" t="s">
        <v>25</v>
      </c>
      <c r="F176" s="24" t="s">
        <v>253</v>
      </c>
      <c r="G176" s="24" t="s">
        <v>26</v>
      </c>
      <c r="H176" s="24" t="s">
        <v>34</v>
      </c>
      <c r="I176" s="24">
        <v>251.45</v>
      </c>
      <c r="J176" s="25">
        <v>100</v>
      </c>
      <c r="K176" s="25">
        <v>0</v>
      </c>
      <c r="L176" s="24"/>
      <c r="M176" s="17">
        <f t="shared" si="25"/>
        <v>0</v>
      </c>
      <c r="N176" s="17">
        <f t="shared" si="26"/>
        <v>351.45</v>
      </c>
      <c r="O176" s="17">
        <f t="shared" si="27"/>
        <v>357.45</v>
      </c>
      <c r="P176" s="17">
        <f t="shared" si="28"/>
        <v>6</v>
      </c>
      <c r="Q176" s="17">
        <f t="shared" si="29"/>
        <v>351.45</v>
      </c>
      <c r="R176" s="17" t="s">
        <v>29</v>
      </c>
      <c r="S176" s="18" t="s">
        <v>30</v>
      </c>
    </row>
    <row r="177" spans="1:19" x14ac:dyDescent="0.25">
      <c r="A177" s="24">
        <v>176</v>
      </c>
      <c r="B177" s="23" t="s">
        <v>477</v>
      </c>
      <c r="C177" s="23" t="s">
        <v>478</v>
      </c>
      <c r="D177" s="24" t="s">
        <v>23</v>
      </c>
      <c r="E177" s="24" t="s">
        <v>25</v>
      </c>
      <c r="F177" s="24" t="s">
        <v>253</v>
      </c>
      <c r="G177" s="24" t="s">
        <v>26</v>
      </c>
      <c r="H177" s="24" t="s">
        <v>34</v>
      </c>
      <c r="I177" s="24">
        <v>251.45</v>
      </c>
      <c r="J177" s="25">
        <v>100</v>
      </c>
      <c r="K177" s="25">
        <v>0</v>
      </c>
      <c r="L177" s="24"/>
      <c r="M177" s="17">
        <f t="shared" si="25"/>
        <v>0</v>
      </c>
      <c r="N177" s="17">
        <f t="shared" si="26"/>
        <v>351.45</v>
      </c>
      <c r="O177" s="17">
        <f t="shared" si="27"/>
        <v>357.45</v>
      </c>
      <c r="P177" s="17">
        <f t="shared" si="28"/>
        <v>6</v>
      </c>
      <c r="Q177" s="17">
        <f t="shared" si="29"/>
        <v>351.45</v>
      </c>
      <c r="R177" s="17" t="s">
        <v>29</v>
      </c>
      <c r="S177" s="18" t="s">
        <v>30</v>
      </c>
    </row>
    <row r="178" spans="1:19" x14ac:dyDescent="0.25">
      <c r="A178" s="24">
        <v>177</v>
      </c>
      <c r="B178" s="23" t="s">
        <v>217</v>
      </c>
      <c r="C178" s="23" t="s">
        <v>218</v>
      </c>
      <c r="D178" s="24" t="s">
        <v>23</v>
      </c>
      <c r="E178" s="24" t="s">
        <v>25</v>
      </c>
      <c r="F178" s="24" t="s">
        <v>149</v>
      </c>
      <c r="G178" s="24" t="s">
        <v>26</v>
      </c>
      <c r="H178" s="24" t="s">
        <v>34</v>
      </c>
      <c r="I178" s="25">
        <v>0</v>
      </c>
      <c r="J178" s="25">
        <v>100</v>
      </c>
      <c r="K178" s="25">
        <v>0</v>
      </c>
      <c r="L178" s="24"/>
      <c r="M178" s="17">
        <f t="shared" si="25"/>
        <v>0</v>
      </c>
      <c r="N178" s="17">
        <f t="shared" si="26"/>
        <v>100</v>
      </c>
      <c r="O178" s="17">
        <f t="shared" si="27"/>
        <v>106</v>
      </c>
      <c r="P178" s="17">
        <f t="shared" si="28"/>
        <v>6</v>
      </c>
      <c r="Q178" s="17">
        <f t="shared" si="29"/>
        <v>100</v>
      </c>
      <c r="R178" s="17" t="s">
        <v>29</v>
      </c>
      <c r="S178" s="18" t="s">
        <v>30</v>
      </c>
    </row>
    <row r="179" spans="1:19" x14ac:dyDescent="0.25">
      <c r="A179" s="24">
        <v>178</v>
      </c>
      <c r="B179" s="23" t="s">
        <v>215</v>
      </c>
      <c r="C179" s="23" t="s">
        <v>216</v>
      </c>
      <c r="D179" s="24" t="s">
        <v>23</v>
      </c>
      <c r="E179" s="24" t="s">
        <v>25</v>
      </c>
      <c r="F179" s="24" t="s">
        <v>149</v>
      </c>
      <c r="G179" s="24" t="s">
        <v>26</v>
      </c>
      <c r="H179" s="24" t="s">
        <v>34</v>
      </c>
      <c r="I179" s="25">
        <v>0</v>
      </c>
      <c r="J179" s="25">
        <v>100</v>
      </c>
      <c r="K179" s="25">
        <v>0</v>
      </c>
      <c r="L179" s="24"/>
      <c r="M179" s="17">
        <f t="shared" si="25"/>
        <v>0</v>
      </c>
      <c r="N179" s="17">
        <f t="shared" si="26"/>
        <v>100</v>
      </c>
      <c r="O179" s="17">
        <f t="shared" si="27"/>
        <v>106</v>
      </c>
      <c r="P179" s="17">
        <f t="shared" si="28"/>
        <v>6</v>
      </c>
      <c r="Q179" s="17">
        <f t="shared" si="29"/>
        <v>100</v>
      </c>
      <c r="R179" s="17" t="s">
        <v>29</v>
      </c>
      <c r="S179" s="18" t="s">
        <v>30</v>
      </c>
    </row>
    <row r="180" spans="1:19" x14ac:dyDescent="0.25">
      <c r="A180" s="35"/>
      <c r="B180" s="35"/>
      <c r="C180" s="35"/>
      <c r="D180" s="35"/>
      <c r="E180" s="35"/>
      <c r="F180" s="35"/>
      <c r="G180" s="35"/>
      <c r="H180" s="35"/>
      <c r="I180" s="31">
        <f>SUM(I2:I179)</f>
        <v>30700.470000000063</v>
      </c>
      <c r="J180" s="31">
        <f>SUM(J2:J179)</f>
        <v>20700</v>
      </c>
      <c r="K180" s="31">
        <f>SUM(K2:K179)</f>
        <v>40712</v>
      </c>
      <c r="L180" s="31"/>
      <c r="M180" s="31">
        <f>SUM(M2:M179)</f>
        <v>43154.720000000001</v>
      </c>
      <c r="N180" s="31">
        <f>SUM(N2:N179)</f>
        <v>94555.190000000046</v>
      </c>
      <c r="O180" s="31">
        <f>SUM(O2:O179)</f>
        <v>98386.473200000008</v>
      </c>
      <c r="P180" s="31">
        <f>SUM(P2:P179)</f>
        <v>3831.2831999999989</v>
      </c>
      <c r="Q180" s="31">
        <f>SUM(Q2:Q179)</f>
        <v>94555.190000000046</v>
      </c>
      <c r="R180" s="17" t="s">
        <v>29</v>
      </c>
      <c r="S180" s="18" t="s">
        <v>30</v>
      </c>
    </row>
  </sheetData>
  <phoneticPr fontId="40" type="noConversion"/>
  <dataValidations count="2">
    <dataValidation type="list" allowBlank="1" showErrorMessage="1" sqref="H2:H179" xr:uid="{00000000-0002-0000-0A00-000000000000}">
      <formula1>"已出签,已送签,受理中,已完成,已预约"</formula1>
    </dataValidation>
    <dataValidation type="list" allowBlank="1" showErrorMessage="1" sqref="G2:G179" xr:uid="{00000000-0002-0000-0A00-000001000000}">
      <formula1>"商务,旅游,包签,转移签,翻译,照片,落地签"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EA6F-7ADD-43DC-930A-D888AE7B88CA}">
  <sheetPr>
    <outlinePr summaryBelow="0" summaryRight="0"/>
  </sheetPr>
  <dimension ref="A1:S76"/>
  <sheetViews>
    <sheetView workbookViewId="0"/>
  </sheetViews>
  <sheetFormatPr defaultColWidth="14" defaultRowHeight="13.2" x14ac:dyDescent="0.25"/>
  <cols>
    <col min="1" max="1" width="7" customWidth="1"/>
    <col min="2" max="2" width="23" customWidth="1"/>
    <col min="3" max="3" width="24" customWidth="1"/>
    <col min="4" max="5" width="9" customWidth="1"/>
    <col min="7" max="7" width="12" customWidth="1"/>
    <col min="8" max="8" width="13" customWidth="1"/>
    <col min="9" max="9" width="19" customWidth="1"/>
    <col min="12" max="12" width="27" customWidth="1"/>
    <col min="13" max="13" width="16" customWidth="1"/>
    <col min="14" max="14" width="22" customWidth="1"/>
    <col min="15" max="15" width="20" customWidth="1"/>
    <col min="16" max="16" width="18" customWidth="1"/>
    <col min="17" max="17" width="17" customWidth="1"/>
  </cols>
  <sheetData>
    <row r="1" spans="1:19" ht="50.4" x14ac:dyDescent="0.25">
      <c r="A1" s="19" t="s">
        <v>2</v>
      </c>
      <c r="B1" s="19" t="s">
        <v>3</v>
      </c>
      <c r="C1" s="19" t="s">
        <v>4</v>
      </c>
      <c r="D1" s="19" t="s">
        <v>5</v>
      </c>
      <c r="E1" s="19" t="s">
        <v>7</v>
      </c>
      <c r="F1" s="19" t="s">
        <v>249</v>
      </c>
      <c r="G1" s="19" t="s">
        <v>9</v>
      </c>
      <c r="H1" s="19" t="s">
        <v>10</v>
      </c>
      <c r="I1" s="34" t="s">
        <v>11</v>
      </c>
      <c r="J1" s="20" t="s">
        <v>12</v>
      </c>
      <c r="K1" s="26" t="s">
        <v>13</v>
      </c>
      <c r="L1" s="26" t="s">
        <v>14</v>
      </c>
      <c r="M1" s="22" t="s">
        <v>15</v>
      </c>
      <c r="N1" s="29" t="s">
        <v>16</v>
      </c>
      <c r="O1" s="27" t="s">
        <v>17</v>
      </c>
      <c r="P1" s="28" t="s">
        <v>37</v>
      </c>
      <c r="Q1" s="21" t="s">
        <v>38</v>
      </c>
      <c r="R1" s="19" t="s">
        <v>20</v>
      </c>
      <c r="S1" s="19" t="s">
        <v>21</v>
      </c>
    </row>
    <row r="2" spans="1:19" x14ac:dyDescent="0.25">
      <c r="A2" s="24">
        <v>1</v>
      </c>
      <c r="B2" s="23" t="s">
        <v>479</v>
      </c>
      <c r="C2" s="23" t="s">
        <v>480</v>
      </c>
      <c r="D2" s="24" t="s">
        <v>23</v>
      </c>
      <c r="E2" s="24" t="s">
        <v>25</v>
      </c>
      <c r="F2" s="24" t="s">
        <v>253</v>
      </c>
      <c r="G2" s="24" t="s">
        <v>26</v>
      </c>
      <c r="H2" s="24" t="s">
        <v>34</v>
      </c>
      <c r="I2" s="24">
        <v>255.34</v>
      </c>
      <c r="J2" s="25">
        <v>100</v>
      </c>
      <c r="K2" s="25">
        <v>0</v>
      </c>
      <c r="L2" s="23"/>
      <c r="M2" s="17">
        <f t="shared" ref="M2:M33" si="0">K2*1.06</f>
        <v>0</v>
      </c>
      <c r="N2" s="17">
        <f t="shared" ref="N2:N33" si="1">I2+J2+M2</f>
        <v>355.34000000000003</v>
      </c>
      <c r="O2" s="17">
        <f t="shared" ref="O2:O33" si="2">I2+(J2+M2)*1.06</f>
        <v>361.34000000000003</v>
      </c>
      <c r="P2" s="17">
        <f t="shared" ref="P2:P33" si="3">(M2+J2)*0.06</f>
        <v>6</v>
      </c>
      <c r="Q2" s="17">
        <f t="shared" ref="Q2:Q33" si="4">O2-P2</f>
        <v>355.34000000000003</v>
      </c>
      <c r="R2" s="17" t="s">
        <v>29</v>
      </c>
      <c r="S2" s="18" t="s">
        <v>30</v>
      </c>
    </row>
    <row r="3" spans="1:19" x14ac:dyDescent="0.25">
      <c r="A3" s="24">
        <v>2</v>
      </c>
      <c r="B3" s="23" t="s">
        <v>481</v>
      </c>
      <c r="C3" s="23" t="s">
        <v>482</v>
      </c>
      <c r="D3" s="24" t="s">
        <v>23</v>
      </c>
      <c r="E3" s="24" t="s">
        <v>25</v>
      </c>
      <c r="F3" s="24" t="s">
        <v>253</v>
      </c>
      <c r="G3" s="24" t="s">
        <v>26</v>
      </c>
      <c r="H3" s="24" t="s">
        <v>34</v>
      </c>
      <c r="I3" s="24">
        <v>255.34</v>
      </c>
      <c r="J3" s="25">
        <v>100</v>
      </c>
      <c r="K3" s="25">
        <v>0</v>
      </c>
      <c r="L3" s="23"/>
      <c r="M3" s="17">
        <f t="shared" si="0"/>
        <v>0</v>
      </c>
      <c r="N3" s="17">
        <f t="shared" si="1"/>
        <v>355.34000000000003</v>
      </c>
      <c r="O3" s="17">
        <f t="shared" si="2"/>
        <v>361.34000000000003</v>
      </c>
      <c r="P3" s="17">
        <f t="shared" si="3"/>
        <v>6</v>
      </c>
      <c r="Q3" s="17">
        <f t="shared" si="4"/>
        <v>355.34000000000003</v>
      </c>
      <c r="R3" s="17" t="s">
        <v>29</v>
      </c>
      <c r="S3" s="18" t="s">
        <v>30</v>
      </c>
    </row>
    <row r="4" spans="1:19" x14ac:dyDescent="0.25">
      <c r="A4" s="24">
        <v>3</v>
      </c>
      <c r="B4" s="23" t="s">
        <v>483</v>
      </c>
      <c r="C4" s="23" t="s">
        <v>484</v>
      </c>
      <c r="D4" s="24" t="s">
        <v>23</v>
      </c>
      <c r="E4" s="24" t="s">
        <v>25</v>
      </c>
      <c r="F4" s="24" t="s">
        <v>253</v>
      </c>
      <c r="G4" s="24" t="s">
        <v>26</v>
      </c>
      <c r="H4" s="24" t="s">
        <v>34</v>
      </c>
      <c r="I4" s="24">
        <v>255.34</v>
      </c>
      <c r="J4" s="25">
        <v>100</v>
      </c>
      <c r="K4" s="25">
        <v>0</v>
      </c>
      <c r="L4" s="23"/>
      <c r="M4" s="17">
        <f t="shared" si="0"/>
        <v>0</v>
      </c>
      <c r="N4" s="17">
        <f t="shared" si="1"/>
        <v>355.34000000000003</v>
      </c>
      <c r="O4" s="17">
        <f t="shared" si="2"/>
        <v>361.34000000000003</v>
      </c>
      <c r="P4" s="17">
        <f t="shared" si="3"/>
        <v>6</v>
      </c>
      <c r="Q4" s="17">
        <f t="shared" si="4"/>
        <v>355.34000000000003</v>
      </c>
      <c r="R4" s="17" t="s">
        <v>29</v>
      </c>
      <c r="S4" s="18" t="s">
        <v>30</v>
      </c>
    </row>
    <row r="5" spans="1:19" x14ac:dyDescent="0.25">
      <c r="A5" s="24">
        <v>4</v>
      </c>
      <c r="B5" s="23" t="s">
        <v>177</v>
      </c>
      <c r="C5" s="23" t="s">
        <v>178</v>
      </c>
      <c r="D5" s="24" t="s">
        <v>23</v>
      </c>
      <c r="E5" s="24" t="s">
        <v>25</v>
      </c>
      <c r="F5" s="24" t="s">
        <v>149</v>
      </c>
      <c r="G5" s="24" t="s">
        <v>26</v>
      </c>
      <c r="H5" s="24" t="s">
        <v>34</v>
      </c>
      <c r="I5" s="25">
        <v>0</v>
      </c>
      <c r="J5" s="25">
        <v>100</v>
      </c>
      <c r="K5" s="25">
        <v>0</v>
      </c>
      <c r="L5" s="24"/>
      <c r="M5" s="17">
        <f t="shared" si="0"/>
        <v>0</v>
      </c>
      <c r="N5" s="17">
        <f t="shared" si="1"/>
        <v>100</v>
      </c>
      <c r="O5" s="17">
        <f t="shared" si="2"/>
        <v>106</v>
      </c>
      <c r="P5" s="17">
        <f t="shared" si="3"/>
        <v>6</v>
      </c>
      <c r="Q5" s="17">
        <f t="shared" si="4"/>
        <v>100</v>
      </c>
      <c r="R5" s="17" t="s">
        <v>29</v>
      </c>
      <c r="S5" s="18" t="s">
        <v>30</v>
      </c>
    </row>
    <row r="6" spans="1:19" x14ac:dyDescent="0.25">
      <c r="A6" s="24">
        <v>5</v>
      </c>
      <c r="B6" s="23" t="s">
        <v>485</v>
      </c>
      <c r="C6" s="23" t="s">
        <v>486</v>
      </c>
      <c r="D6" s="24" t="s">
        <v>23</v>
      </c>
      <c r="E6" s="24" t="s">
        <v>25</v>
      </c>
      <c r="F6" s="24" t="s">
        <v>253</v>
      </c>
      <c r="G6" s="24" t="s">
        <v>26</v>
      </c>
      <c r="H6" s="24" t="s">
        <v>34</v>
      </c>
      <c r="I6" s="24">
        <v>255.34</v>
      </c>
      <c r="J6" s="25">
        <v>100</v>
      </c>
      <c r="K6" s="25">
        <v>0</v>
      </c>
      <c r="L6" s="23"/>
      <c r="M6" s="17">
        <f t="shared" si="0"/>
        <v>0</v>
      </c>
      <c r="N6" s="17">
        <f t="shared" si="1"/>
        <v>355.34000000000003</v>
      </c>
      <c r="O6" s="17">
        <f t="shared" si="2"/>
        <v>361.34000000000003</v>
      </c>
      <c r="P6" s="17">
        <f t="shared" si="3"/>
        <v>6</v>
      </c>
      <c r="Q6" s="17">
        <f t="shared" si="4"/>
        <v>355.34000000000003</v>
      </c>
      <c r="R6" s="17" t="s">
        <v>29</v>
      </c>
      <c r="S6" s="18" t="s">
        <v>30</v>
      </c>
    </row>
    <row r="7" spans="1:19" x14ac:dyDescent="0.25">
      <c r="A7" s="24">
        <v>6</v>
      </c>
      <c r="B7" s="23" t="s">
        <v>487</v>
      </c>
      <c r="C7" s="23" t="s">
        <v>488</v>
      </c>
      <c r="D7" s="24" t="s">
        <v>23</v>
      </c>
      <c r="E7" s="24" t="s">
        <v>25</v>
      </c>
      <c r="F7" s="24" t="s">
        <v>253</v>
      </c>
      <c r="G7" s="24" t="s">
        <v>26</v>
      </c>
      <c r="H7" s="24" t="s">
        <v>34</v>
      </c>
      <c r="I7" s="24">
        <v>255.34</v>
      </c>
      <c r="J7" s="25">
        <v>100</v>
      </c>
      <c r="K7" s="25">
        <v>0</v>
      </c>
      <c r="L7" s="23"/>
      <c r="M7" s="17">
        <f t="shared" si="0"/>
        <v>0</v>
      </c>
      <c r="N7" s="17">
        <f t="shared" si="1"/>
        <v>355.34000000000003</v>
      </c>
      <c r="O7" s="17">
        <f t="shared" si="2"/>
        <v>361.34000000000003</v>
      </c>
      <c r="P7" s="17">
        <f t="shared" si="3"/>
        <v>6</v>
      </c>
      <c r="Q7" s="17">
        <f t="shared" si="4"/>
        <v>355.34000000000003</v>
      </c>
      <c r="R7" s="17" t="s">
        <v>29</v>
      </c>
      <c r="S7" s="18" t="s">
        <v>30</v>
      </c>
    </row>
    <row r="8" spans="1:19" x14ac:dyDescent="0.25">
      <c r="A8" s="24">
        <v>7</v>
      </c>
      <c r="B8" s="23" t="s">
        <v>46</v>
      </c>
      <c r="C8" s="23" t="s">
        <v>489</v>
      </c>
      <c r="D8" s="24" t="s">
        <v>23</v>
      </c>
      <c r="E8" s="24" t="s">
        <v>25</v>
      </c>
      <c r="F8" s="24" t="s">
        <v>52</v>
      </c>
      <c r="G8" s="24" t="s">
        <v>26</v>
      </c>
      <c r="H8" s="24" t="s">
        <v>40</v>
      </c>
      <c r="I8" s="25">
        <v>0</v>
      </c>
      <c r="J8" s="25">
        <v>400</v>
      </c>
      <c r="K8" s="25">
        <v>2513</v>
      </c>
      <c r="L8" s="24" t="s">
        <v>231</v>
      </c>
      <c r="M8" s="17">
        <f t="shared" si="0"/>
        <v>2663.78</v>
      </c>
      <c r="N8" s="17">
        <f t="shared" si="1"/>
        <v>3063.78</v>
      </c>
      <c r="O8" s="17">
        <f t="shared" si="2"/>
        <v>3247.6068000000005</v>
      </c>
      <c r="P8" s="17">
        <f t="shared" si="3"/>
        <v>183.82679999999999</v>
      </c>
      <c r="Q8" s="17">
        <f t="shared" si="4"/>
        <v>3063.7800000000007</v>
      </c>
      <c r="R8" s="17" t="s">
        <v>29</v>
      </c>
      <c r="S8" s="18" t="s">
        <v>30</v>
      </c>
    </row>
    <row r="9" spans="1:19" x14ac:dyDescent="0.25">
      <c r="A9" s="24">
        <v>8</v>
      </c>
      <c r="B9" s="23" t="s">
        <v>163</v>
      </c>
      <c r="C9" s="23" t="s">
        <v>164</v>
      </c>
      <c r="D9" s="24" t="s">
        <v>23</v>
      </c>
      <c r="E9" s="24" t="s">
        <v>25</v>
      </c>
      <c r="F9" s="24" t="s">
        <v>280</v>
      </c>
      <c r="G9" s="24" t="s">
        <v>26</v>
      </c>
      <c r="H9" s="24" t="s">
        <v>34</v>
      </c>
      <c r="I9" s="25">
        <v>0</v>
      </c>
      <c r="J9" s="25">
        <v>0</v>
      </c>
      <c r="K9" s="25">
        <v>13</v>
      </c>
      <c r="L9" s="24" t="s">
        <v>35</v>
      </c>
      <c r="M9" s="17">
        <f t="shared" si="0"/>
        <v>13.780000000000001</v>
      </c>
      <c r="N9" s="17">
        <f t="shared" si="1"/>
        <v>13.780000000000001</v>
      </c>
      <c r="O9" s="17">
        <f t="shared" si="2"/>
        <v>14.606800000000002</v>
      </c>
      <c r="P9" s="17">
        <f t="shared" si="3"/>
        <v>0.82680000000000009</v>
      </c>
      <c r="Q9" s="17">
        <f t="shared" si="4"/>
        <v>13.780000000000001</v>
      </c>
      <c r="R9" s="17" t="s">
        <v>29</v>
      </c>
      <c r="S9" s="18" t="s">
        <v>30</v>
      </c>
    </row>
    <row r="10" spans="1:19" x14ac:dyDescent="0.25">
      <c r="A10" s="24">
        <v>9</v>
      </c>
      <c r="B10" s="23" t="s">
        <v>78</v>
      </c>
      <c r="C10" s="23" t="s">
        <v>152</v>
      </c>
      <c r="D10" s="24" t="s">
        <v>23</v>
      </c>
      <c r="E10" s="24" t="s">
        <v>25</v>
      </c>
      <c r="F10" s="24" t="s">
        <v>149</v>
      </c>
      <c r="G10" s="24" t="s">
        <v>26</v>
      </c>
      <c r="H10" s="24" t="s">
        <v>34</v>
      </c>
      <c r="I10" s="25">
        <v>0</v>
      </c>
      <c r="J10" s="25">
        <v>100</v>
      </c>
      <c r="K10" s="25">
        <v>0</v>
      </c>
      <c r="L10" s="23"/>
      <c r="M10" s="17">
        <f t="shared" si="0"/>
        <v>0</v>
      </c>
      <c r="N10" s="17">
        <f t="shared" si="1"/>
        <v>100</v>
      </c>
      <c r="O10" s="17">
        <f t="shared" si="2"/>
        <v>106</v>
      </c>
      <c r="P10" s="17">
        <f t="shared" si="3"/>
        <v>6</v>
      </c>
      <c r="Q10" s="17">
        <f t="shared" si="4"/>
        <v>100</v>
      </c>
      <c r="R10" s="17" t="s">
        <v>29</v>
      </c>
      <c r="S10" s="18" t="s">
        <v>30</v>
      </c>
    </row>
    <row r="11" spans="1:19" x14ac:dyDescent="0.25">
      <c r="A11" s="24">
        <v>10</v>
      </c>
      <c r="B11" s="23" t="s">
        <v>490</v>
      </c>
      <c r="C11" s="23" t="s">
        <v>491</v>
      </c>
      <c r="D11" s="24" t="s">
        <v>23</v>
      </c>
      <c r="E11" s="24" t="s">
        <v>25</v>
      </c>
      <c r="F11" s="24" t="s">
        <v>253</v>
      </c>
      <c r="G11" s="24" t="s">
        <v>26</v>
      </c>
      <c r="H11" s="24" t="s">
        <v>34</v>
      </c>
      <c r="I11" s="24">
        <v>249.29</v>
      </c>
      <c r="J11" s="25">
        <v>100</v>
      </c>
      <c r="K11" s="25">
        <v>0</v>
      </c>
      <c r="L11" s="23"/>
      <c r="M11" s="17">
        <f t="shared" si="0"/>
        <v>0</v>
      </c>
      <c r="N11" s="17">
        <f t="shared" si="1"/>
        <v>349.28999999999996</v>
      </c>
      <c r="O11" s="17">
        <f t="shared" si="2"/>
        <v>355.28999999999996</v>
      </c>
      <c r="P11" s="17">
        <f t="shared" si="3"/>
        <v>6</v>
      </c>
      <c r="Q11" s="17">
        <f t="shared" si="4"/>
        <v>349.28999999999996</v>
      </c>
      <c r="R11" s="17" t="s">
        <v>29</v>
      </c>
      <c r="S11" s="18" t="s">
        <v>30</v>
      </c>
    </row>
    <row r="12" spans="1:19" x14ac:dyDescent="0.25">
      <c r="A12" s="24">
        <v>11</v>
      </c>
      <c r="B12" s="23" t="s">
        <v>492</v>
      </c>
      <c r="C12" s="23" t="s">
        <v>493</v>
      </c>
      <c r="D12" s="24" t="s">
        <v>23</v>
      </c>
      <c r="E12" s="24" t="s">
        <v>25</v>
      </c>
      <c r="F12" s="24" t="s">
        <v>253</v>
      </c>
      <c r="G12" s="24" t="s">
        <v>26</v>
      </c>
      <c r="H12" s="24" t="s">
        <v>34</v>
      </c>
      <c r="I12" s="24">
        <v>255.34</v>
      </c>
      <c r="J12" s="25">
        <v>100</v>
      </c>
      <c r="K12" s="25">
        <v>0</v>
      </c>
      <c r="L12" s="23"/>
      <c r="M12" s="17">
        <f t="shared" si="0"/>
        <v>0</v>
      </c>
      <c r="N12" s="17">
        <f t="shared" si="1"/>
        <v>355.34000000000003</v>
      </c>
      <c r="O12" s="17">
        <f t="shared" si="2"/>
        <v>361.34000000000003</v>
      </c>
      <c r="P12" s="17">
        <f t="shared" si="3"/>
        <v>6</v>
      </c>
      <c r="Q12" s="17">
        <f t="shared" si="4"/>
        <v>355.34000000000003</v>
      </c>
      <c r="R12" s="17" t="s">
        <v>29</v>
      </c>
      <c r="S12" s="18" t="s">
        <v>30</v>
      </c>
    </row>
    <row r="13" spans="1:19" x14ac:dyDescent="0.25">
      <c r="A13" s="24">
        <v>12</v>
      </c>
      <c r="B13" s="23" t="s">
        <v>209</v>
      </c>
      <c r="C13" s="23" t="s">
        <v>494</v>
      </c>
      <c r="D13" s="24" t="s">
        <v>23</v>
      </c>
      <c r="E13" s="24" t="s">
        <v>25</v>
      </c>
      <c r="F13" s="24" t="s">
        <v>253</v>
      </c>
      <c r="G13" s="24" t="s">
        <v>26</v>
      </c>
      <c r="H13" s="24" t="s">
        <v>34</v>
      </c>
      <c r="I13" s="24">
        <v>249.12</v>
      </c>
      <c r="J13" s="25">
        <v>100</v>
      </c>
      <c r="K13" s="25">
        <v>0</v>
      </c>
      <c r="L13" s="23"/>
      <c r="M13" s="17">
        <f t="shared" si="0"/>
        <v>0</v>
      </c>
      <c r="N13" s="17">
        <f t="shared" si="1"/>
        <v>349.12</v>
      </c>
      <c r="O13" s="17">
        <f t="shared" si="2"/>
        <v>355.12</v>
      </c>
      <c r="P13" s="17">
        <f t="shared" si="3"/>
        <v>6</v>
      </c>
      <c r="Q13" s="17">
        <f t="shared" si="4"/>
        <v>349.12</v>
      </c>
      <c r="R13" s="17" t="s">
        <v>29</v>
      </c>
      <c r="S13" s="18" t="s">
        <v>30</v>
      </c>
    </row>
    <row r="14" spans="1:19" x14ac:dyDescent="0.25">
      <c r="A14" s="24">
        <v>13</v>
      </c>
      <c r="B14" s="23" t="s">
        <v>495</v>
      </c>
      <c r="C14" s="23" t="s">
        <v>496</v>
      </c>
      <c r="D14" s="24" t="s">
        <v>23</v>
      </c>
      <c r="E14" s="24" t="s">
        <v>25</v>
      </c>
      <c r="F14" s="24" t="s">
        <v>253</v>
      </c>
      <c r="G14" s="24" t="s">
        <v>26</v>
      </c>
      <c r="H14" s="24" t="s">
        <v>34</v>
      </c>
      <c r="I14" s="24">
        <v>249.12</v>
      </c>
      <c r="J14" s="25">
        <v>100</v>
      </c>
      <c r="K14" s="25">
        <v>0</v>
      </c>
      <c r="L14" s="23"/>
      <c r="M14" s="17">
        <f t="shared" si="0"/>
        <v>0</v>
      </c>
      <c r="N14" s="17">
        <f t="shared" si="1"/>
        <v>349.12</v>
      </c>
      <c r="O14" s="17">
        <f t="shared" si="2"/>
        <v>355.12</v>
      </c>
      <c r="P14" s="17">
        <f t="shared" si="3"/>
        <v>6</v>
      </c>
      <c r="Q14" s="17">
        <f t="shared" si="4"/>
        <v>349.12</v>
      </c>
      <c r="R14" s="17" t="s">
        <v>29</v>
      </c>
      <c r="S14" s="18" t="s">
        <v>30</v>
      </c>
    </row>
    <row r="15" spans="1:19" x14ac:dyDescent="0.25">
      <c r="A15" s="24">
        <v>14</v>
      </c>
      <c r="B15" s="23" t="s">
        <v>497</v>
      </c>
      <c r="C15" s="23" t="s">
        <v>498</v>
      </c>
      <c r="D15" s="24" t="s">
        <v>23</v>
      </c>
      <c r="E15" s="24" t="s">
        <v>25</v>
      </c>
      <c r="F15" s="24" t="s">
        <v>253</v>
      </c>
      <c r="G15" s="24" t="s">
        <v>26</v>
      </c>
      <c r="H15" s="24" t="s">
        <v>34</v>
      </c>
      <c r="I15" s="24">
        <v>249.12</v>
      </c>
      <c r="J15" s="25">
        <v>100</v>
      </c>
      <c r="K15" s="25">
        <v>0</v>
      </c>
      <c r="L15" s="23"/>
      <c r="M15" s="17">
        <f t="shared" si="0"/>
        <v>0</v>
      </c>
      <c r="N15" s="17">
        <f t="shared" si="1"/>
        <v>349.12</v>
      </c>
      <c r="O15" s="17">
        <f t="shared" si="2"/>
        <v>355.12</v>
      </c>
      <c r="P15" s="17">
        <f t="shared" si="3"/>
        <v>6</v>
      </c>
      <c r="Q15" s="17">
        <f t="shared" si="4"/>
        <v>349.12</v>
      </c>
      <c r="R15" s="17" t="s">
        <v>29</v>
      </c>
      <c r="S15" s="18" t="s">
        <v>30</v>
      </c>
    </row>
    <row r="16" spans="1:19" x14ac:dyDescent="0.25">
      <c r="A16" s="24">
        <v>15</v>
      </c>
      <c r="B16" s="23" t="s">
        <v>219</v>
      </c>
      <c r="C16" s="23" t="s">
        <v>499</v>
      </c>
      <c r="D16" s="24" t="s">
        <v>23</v>
      </c>
      <c r="E16" s="24" t="s">
        <v>25</v>
      </c>
      <c r="F16" s="24" t="s">
        <v>253</v>
      </c>
      <c r="G16" s="24" t="s">
        <v>26</v>
      </c>
      <c r="H16" s="24" t="s">
        <v>34</v>
      </c>
      <c r="I16" s="24">
        <v>255.34</v>
      </c>
      <c r="J16" s="25">
        <v>100</v>
      </c>
      <c r="K16" s="25">
        <v>0</v>
      </c>
      <c r="L16" s="23"/>
      <c r="M16" s="17">
        <f t="shared" si="0"/>
        <v>0</v>
      </c>
      <c r="N16" s="17">
        <f t="shared" si="1"/>
        <v>355.34000000000003</v>
      </c>
      <c r="O16" s="17">
        <f t="shared" si="2"/>
        <v>361.34000000000003</v>
      </c>
      <c r="P16" s="17">
        <f t="shared" si="3"/>
        <v>6</v>
      </c>
      <c r="Q16" s="17">
        <f t="shared" si="4"/>
        <v>355.34000000000003</v>
      </c>
      <c r="R16" s="17" t="s">
        <v>29</v>
      </c>
      <c r="S16" s="18" t="s">
        <v>30</v>
      </c>
    </row>
    <row r="17" spans="1:19" x14ac:dyDescent="0.25">
      <c r="A17" s="24">
        <v>16</v>
      </c>
      <c r="B17" s="23" t="s">
        <v>500</v>
      </c>
      <c r="C17" s="23" t="s">
        <v>501</v>
      </c>
      <c r="D17" s="24" t="s">
        <v>23</v>
      </c>
      <c r="E17" s="24" t="s">
        <v>25</v>
      </c>
      <c r="F17" s="24" t="s">
        <v>253</v>
      </c>
      <c r="G17" s="24" t="s">
        <v>26</v>
      </c>
      <c r="H17" s="24" t="s">
        <v>34</v>
      </c>
      <c r="I17" s="24">
        <v>249.12</v>
      </c>
      <c r="J17" s="25">
        <v>100</v>
      </c>
      <c r="K17" s="25">
        <v>0</v>
      </c>
      <c r="L17" s="23"/>
      <c r="M17" s="17">
        <f t="shared" si="0"/>
        <v>0</v>
      </c>
      <c r="N17" s="17">
        <f t="shared" si="1"/>
        <v>349.12</v>
      </c>
      <c r="O17" s="17">
        <f t="shared" si="2"/>
        <v>355.12</v>
      </c>
      <c r="P17" s="17">
        <f t="shared" si="3"/>
        <v>6</v>
      </c>
      <c r="Q17" s="17">
        <f t="shared" si="4"/>
        <v>349.12</v>
      </c>
      <c r="R17" s="17" t="s">
        <v>29</v>
      </c>
      <c r="S17" s="18" t="s">
        <v>30</v>
      </c>
    </row>
    <row r="18" spans="1:19" x14ac:dyDescent="0.25">
      <c r="A18" s="24">
        <v>17</v>
      </c>
      <c r="B18" s="23" t="s">
        <v>45</v>
      </c>
      <c r="C18" s="23" t="s">
        <v>502</v>
      </c>
      <c r="D18" s="24" t="s">
        <v>23</v>
      </c>
      <c r="E18" s="24" t="s">
        <v>25</v>
      </c>
      <c r="F18" s="24" t="s">
        <v>52</v>
      </c>
      <c r="G18" s="24" t="s">
        <v>26</v>
      </c>
      <c r="H18" s="24" t="s">
        <v>40</v>
      </c>
      <c r="I18" s="25">
        <v>0</v>
      </c>
      <c r="J18" s="25">
        <v>400</v>
      </c>
      <c r="K18" s="25">
        <v>2513</v>
      </c>
      <c r="L18" s="24" t="s">
        <v>231</v>
      </c>
      <c r="M18" s="17">
        <f t="shared" si="0"/>
        <v>2663.78</v>
      </c>
      <c r="N18" s="17">
        <f t="shared" si="1"/>
        <v>3063.78</v>
      </c>
      <c r="O18" s="17">
        <f t="shared" si="2"/>
        <v>3247.6068000000005</v>
      </c>
      <c r="P18" s="17">
        <f t="shared" si="3"/>
        <v>183.82679999999999</v>
      </c>
      <c r="Q18" s="17">
        <f t="shared" si="4"/>
        <v>3063.7800000000007</v>
      </c>
      <c r="R18" s="17" t="s">
        <v>29</v>
      </c>
      <c r="S18" s="18" t="s">
        <v>30</v>
      </c>
    </row>
    <row r="19" spans="1:19" x14ac:dyDescent="0.25">
      <c r="A19" s="24">
        <v>18</v>
      </c>
      <c r="B19" s="23" t="s">
        <v>503</v>
      </c>
      <c r="C19" s="23" t="s">
        <v>504</v>
      </c>
      <c r="D19" s="24" t="s">
        <v>23</v>
      </c>
      <c r="E19" s="24" t="s">
        <v>25</v>
      </c>
      <c r="F19" s="24" t="s">
        <v>253</v>
      </c>
      <c r="G19" s="24" t="s">
        <v>26</v>
      </c>
      <c r="H19" s="24" t="s">
        <v>34</v>
      </c>
      <c r="I19" s="24">
        <v>249.12</v>
      </c>
      <c r="J19" s="25">
        <v>100</v>
      </c>
      <c r="K19" s="25">
        <v>0</v>
      </c>
      <c r="L19" s="23"/>
      <c r="M19" s="17">
        <f t="shared" si="0"/>
        <v>0</v>
      </c>
      <c r="N19" s="17">
        <f t="shared" si="1"/>
        <v>349.12</v>
      </c>
      <c r="O19" s="17">
        <f t="shared" si="2"/>
        <v>355.12</v>
      </c>
      <c r="P19" s="17">
        <f t="shared" si="3"/>
        <v>6</v>
      </c>
      <c r="Q19" s="17">
        <f t="shared" si="4"/>
        <v>349.12</v>
      </c>
      <c r="R19" s="17" t="s">
        <v>29</v>
      </c>
      <c r="S19" s="18" t="s">
        <v>30</v>
      </c>
    </row>
    <row r="20" spans="1:19" x14ac:dyDescent="0.25">
      <c r="A20" s="24">
        <v>19</v>
      </c>
      <c r="B20" s="23" t="s">
        <v>225</v>
      </c>
      <c r="C20" s="23" t="s">
        <v>505</v>
      </c>
      <c r="D20" s="24" t="s">
        <v>23</v>
      </c>
      <c r="E20" s="24" t="s">
        <v>25</v>
      </c>
      <c r="F20" s="24" t="s">
        <v>149</v>
      </c>
      <c r="G20" s="24" t="s">
        <v>26</v>
      </c>
      <c r="H20" s="24" t="s">
        <v>34</v>
      </c>
      <c r="I20" s="25">
        <v>0</v>
      </c>
      <c r="J20" s="25">
        <v>100</v>
      </c>
      <c r="K20" s="25">
        <v>0</v>
      </c>
      <c r="L20" s="23"/>
      <c r="M20" s="17">
        <f t="shared" si="0"/>
        <v>0</v>
      </c>
      <c r="N20" s="17">
        <f t="shared" si="1"/>
        <v>100</v>
      </c>
      <c r="O20" s="17">
        <f t="shared" si="2"/>
        <v>106</v>
      </c>
      <c r="P20" s="17">
        <f t="shared" si="3"/>
        <v>6</v>
      </c>
      <c r="Q20" s="17">
        <f t="shared" si="4"/>
        <v>100</v>
      </c>
      <c r="R20" s="17" t="s">
        <v>29</v>
      </c>
      <c r="S20" s="18" t="s">
        <v>30</v>
      </c>
    </row>
    <row r="21" spans="1:19" x14ac:dyDescent="0.25">
      <c r="A21" s="24">
        <v>20</v>
      </c>
      <c r="B21" s="23" t="s">
        <v>506</v>
      </c>
      <c r="C21" s="23" t="s">
        <v>507</v>
      </c>
      <c r="D21" s="24" t="s">
        <v>23</v>
      </c>
      <c r="E21" s="24" t="s">
        <v>25</v>
      </c>
      <c r="F21" s="24" t="s">
        <v>253</v>
      </c>
      <c r="G21" s="24" t="s">
        <v>26</v>
      </c>
      <c r="H21" s="24" t="s">
        <v>34</v>
      </c>
      <c r="I21" s="24">
        <v>249.12</v>
      </c>
      <c r="J21" s="25">
        <v>100</v>
      </c>
      <c r="K21" s="25">
        <v>0</v>
      </c>
      <c r="L21" s="23"/>
      <c r="M21" s="17">
        <f t="shared" si="0"/>
        <v>0</v>
      </c>
      <c r="N21" s="17">
        <f t="shared" si="1"/>
        <v>349.12</v>
      </c>
      <c r="O21" s="17">
        <f t="shared" si="2"/>
        <v>355.12</v>
      </c>
      <c r="P21" s="17">
        <f t="shared" si="3"/>
        <v>6</v>
      </c>
      <c r="Q21" s="17">
        <f t="shared" si="4"/>
        <v>349.12</v>
      </c>
      <c r="R21" s="17" t="s">
        <v>29</v>
      </c>
      <c r="S21" s="18" t="s">
        <v>30</v>
      </c>
    </row>
    <row r="22" spans="1:19" x14ac:dyDescent="0.25">
      <c r="A22" s="24">
        <v>21</v>
      </c>
      <c r="B22" s="23" t="s">
        <v>79</v>
      </c>
      <c r="C22" s="23" t="s">
        <v>200</v>
      </c>
      <c r="D22" s="24" t="s">
        <v>23</v>
      </c>
      <c r="E22" s="24" t="s">
        <v>25</v>
      </c>
      <c r="F22" s="24" t="s">
        <v>149</v>
      </c>
      <c r="G22" s="24" t="s">
        <v>26</v>
      </c>
      <c r="H22" s="24" t="s">
        <v>34</v>
      </c>
      <c r="I22" s="25">
        <v>0</v>
      </c>
      <c r="J22" s="25">
        <v>100</v>
      </c>
      <c r="K22" s="25">
        <v>0</v>
      </c>
      <c r="L22" s="23"/>
      <c r="M22" s="17">
        <f t="shared" si="0"/>
        <v>0</v>
      </c>
      <c r="N22" s="17">
        <f t="shared" si="1"/>
        <v>100</v>
      </c>
      <c r="O22" s="17">
        <f t="shared" si="2"/>
        <v>106</v>
      </c>
      <c r="P22" s="17">
        <f t="shared" si="3"/>
        <v>6</v>
      </c>
      <c r="Q22" s="17">
        <f t="shared" si="4"/>
        <v>100</v>
      </c>
      <c r="R22" s="17" t="s">
        <v>29</v>
      </c>
      <c r="S22" s="18" t="s">
        <v>30</v>
      </c>
    </row>
    <row r="23" spans="1:19" x14ac:dyDescent="0.25">
      <c r="A23" s="24">
        <v>22</v>
      </c>
      <c r="B23" s="23" t="s">
        <v>225</v>
      </c>
      <c r="C23" s="23" t="s">
        <v>505</v>
      </c>
      <c r="D23" s="24" t="s">
        <v>23</v>
      </c>
      <c r="E23" s="24" t="s">
        <v>25</v>
      </c>
      <c r="F23" s="24" t="s">
        <v>280</v>
      </c>
      <c r="G23" s="24" t="s">
        <v>26</v>
      </c>
      <c r="H23" s="24" t="s">
        <v>34</v>
      </c>
      <c r="I23" s="25">
        <v>0</v>
      </c>
      <c r="J23" s="25">
        <v>0</v>
      </c>
      <c r="K23" s="25">
        <v>13</v>
      </c>
      <c r="L23" s="24" t="s">
        <v>35</v>
      </c>
      <c r="M23" s="17">
        <f t="shared" si="0"/>
        <v>13.780000000000001</v>
      </c>
      <c r="N23" s="17">
        <f t="shared" si="1"/>
        <v>13.780000000000001</v>
      </c>
      <c r="O23" s="17">
        <f t="shared" si="2"/>
        <v>14.606800000000002</v>
      </c>
      <c r="P23" s="17">
        <f t="shared" si="3"/>
        <v>0.82680000000000009</v>
      </c>
      <c r="Q23" s="17">
        <f t="shared" si="4"/>
        <v>13.780000000000001</v>
      </c>
      <c r="R23" s="17" t="s">
        <v>29</v>
      </c>
      <c r="S23" s="18" t="s">
        <v>30</v>
      </c>
    </row>
    <row r="24" spans="1:19" x14ac:dyDescent="0.25">
      <c r="A24" s="24">
        <v>23</v>
      </c>
      <c r="B24" s="23" t="s">
        <v>228</v>
      </c>
      <c r="C24" s="23" t="s">
        <v>508</v>
      </c>
      <c r="D24" s="24" t="s">
        <v>23</v>
      </c>
      <c r="E24" s="24" t="s">
        <v>25</v>
      </c>
      <c r="F24" s="24" t="s">
        <v>253</v>
      </c>
      <c r="G24" s="24" t="s">
        <v>26</v>
      </c>
      <c r="H24" s="24" t="s">
        <v>34</v>
      </c>
      <c r="I24" s="24">
        <v>248.48</v>
      </c>
      <c r="J24" s="25">
        <v>100</v>
      </c>
      <c r="K24" s="25">
        <v>0</v>
      </c>
      <c r="L24" s="23"/>
      <c r="M24" s="17">
        <f t="shared" si="0"/>
        <v>0</v>
      </c>
      <c r="N24" s="17">
        <f t="shared" si="1"/>
        <v>348.48</v>
      </c>
      <c r="O24" s="17">
        <f t="shared" si="2"/>
        <v>354.48</v>
      </c>
      <c r="P24" s="17">
        <f t="shared" si="3"/>
        <v>6</v>
      </c>
      <c r="Q24" s="17">
        <f t="shared" si="4"/>
        <v>348.48</v>
      </c>
      <c r="R24" s="17" t="s">
        <v>29</v>
      </c>
      <c r="S24" s="18" t="s">
        <v>30</v>
      </c>
    </row>
    <row r="25" spans="1:19" x14ac:dyDescent="0.25">
      <c r="A25" s="24">
        <v>24</v>
      </c>
      <c r="B25" s="23" t="s">
        <v>509</v>
      </c>
      <c r="C25" s="23" t="s">
        <v>212</v>
      </c>
      <c r="D25" s="24" t="s">
        <v>23</v>
      </c>
      <c r="E25" s="24" t="s">
        <v>25</v>
      </c>
      <c r="F25" s="24" t="s">
        <v>149</v>
      </c>
      <c r="G25" s="24" t="s">
        <v>26</v>
      </c>
      <c r="H25" s="24" t="s">
        <v>34</v>
      </c>
      <c r="I25" s="25">
        <v>0</v>
      </c>
      <c r="J25" s="25">
        <v>100</v>
      </c>
      <c r="K25" s="25">
        <v>0</v>
      </c>
      <c r="L25" s="23"/>
      <c r="M25" s="17">
        <f t="shared" si="0"/>
        <v>0</v>
      </c>
      <c r="N25" s="17">
        <f t="shared" si="1"/>
        <v>100</v>
      </c>
      <c r="O25" s="17">
        <f t="shared" si="2"/>
        <v>106</v>
      </c>
      <c r="P25" s="17">
        <f t="shared" si="3"/>
        <v>6</v>
      </c>
      <c r="Q25" s="17">
        <f t="shared" si="4"/>
        <v>100</v>
      </c>
      <c r="R25" s="17" t="s">
        <v>29</v>
      </c>
      <c r="S25" s="18" t="s">
        <v>30</v>
      </c>
    </row>
    <row r="26" spans="1:19" x14ac:dyDescent="0.25">
      <c r="A26" s="24">
        <v>25</v>
      </c>
      <c r="B26" s="23" t="s">
        <v>510</v>
      </c>
      <c r="C26" s="23" t="s">
        <v>511</v>
      </c>
      <c r="D26" s="24" t="s">
        <v>23</v>
      </c>
      <c r="E26" s="24" t="s">
        <v>25</v>
      </c>
      <c r="F26" s="24" t="s">
        <v>52</v>
      </c>
      <c r="G26" s="24" t="s">
        <v>26</v>
      </c>
      <c r="H26" s="24" t="s">
        <v>40</v>
      </c>
      <c r="I26" s="25">
        <v>0</v>
      </c>
      <c r="J26" s="25">
        <v>400</v>
      </c>
      <c r="K26" s="25">
        <v>2513</v>
      </c>
      <c r="L26" s="24" t="s">
        <v>231</v>
      </c>
      <c r="M26" s="17">
        <f t="shared" si="0"/>
        <v>2663.78</v>
      </c>
      <c r="N26" s="17">
        <f t="shared" si="1"/>
        <v>3063.78</v>
      </c>
      <c r="O26" s="17">
        <f t="shared" si="2"/>
        <v>3247.6068000000005</v>
      </c>
      <c r="P26" s="17">
        <f t="shared" si="3"/>
        <v>183.82679999999999</v>
      </c>
      <c r="Q26" s="17">
        <f t="shared" si="4"/>
        <v>3063.7800000000007</v>
      </c>
      <c r="R26" s="17" t="s">
        <v>29</v>
      </c>
      <c r="S26" s="18" t="s">
        <v>30</v>
      </c>
    </row>
    <row r="27" spans="1:19" x14ac:dyDescent="0.25">
      <c r="A27" s="24">
        <v>26</v>
      </c>
      <c r="B27" s="23" t="s">
        <v>512</v>
      </c>
      <c r="C27" s="23" t="s">
        <v>513</v>
      </c>
      <c r="D27" s="24" t="s">
        <v>23</v>
      </c>
      <c r="E27" s="24" t="s">
        <v>25</v>
      </c>
      <c r="F27" s="24" t="s">
        <v>253</v>
      </c>
      <c r="G27" s="24" t="s">
        <v>26</v>
      </c>
      <c r="H27" s="24" t="s">
        <v>34</v>
      </c>
      <c r="I27" s="24">
        <v>248.48</v>
      </c>
      <c r="J27" s="25">
        <v>100</v>
      </c>
      <c r="K27" s="25">
        <v>0</v>
      </c>
      <c r="L27" s="23"/>
      <c r="M27" s="17">
        <f t="shared" si="0"/>
        <v>0</v>
      </c>
      <c r="N27" s="17">
        <f t="shared" si="1"/>
        <v>348.48</v>
      </c>
      <c r="O27" s="17">
        <f t="shared" si="2"/>
        <v>354.48</v>
      </c>
      <c r="P27" s="17">
        <f t="shared" si="3"/>
        <v>6</v>
      </c>
      <c r="Q27" s="17">
        <f t="shared" si="4"/>
        <v>348.48</v>
      </c>
      <c r="R27" s="17" t="s">
        <v>29</v>
      </c>
      <c r="S27" s="18" t="s">
        <v>30</v>
      </c>
    </row>
    <row r="28" spans="1:19" x14ac:dyDescent="0.25">
      <c r="A28" s="24">
        <v>27</v>
      </c>
      <c r="B28" s="23" t="s">
        <v>514</v>
      </c>
      <c r="C28" s="23" t="s">
        <v>515</v>
      </c>
      <c r="D28" s="24" t="s">
        <v>23</v>
      </c>
      <c r="E28" s="24" t="s">
        <v>25</v>
      </c>
      <c r="F28" s="24" t="s">
        <v>253</v>
      </c>
      <c r="G28" s="24" t="s">
        <v>26</v>
      </c>
      <c r="H28" s="24" t="s">
        <v>34</v>
      </c>
      <c r="I28" s="24">
        <v>248.48</v>
      </c>
      <c r="J28" s="25">
        <v>100</v>
      </c>
      <c r="K28" s="25">
        <v>0</v>
      </c>
      <c r="L28" s="23"/>
      <c r="M28" s="17">
        <f t="shared" si="0"/>
        <v>0</v>
      </c>
      <c r="N28" s="17">
        <f t="shared" si="1"/>
        <v>348.48</v>
      </c>
      <c r="O28" s="17">
        <f t="shared" si="2"/>
        <v>354.48</v>
      </c>
      <c r="P28" s="17">
        <f t="shared" si="3"/>
        <v>6</v>
      </c>
      <c r="Q28" s="17">
        <f t="shared" si="4"/>
        <v>348.48</v>
      </c>
      <c r="R28" s="17" t="s">
        <v>29</v>
      </c>
      <c r="S28" s="18" t="s">
        <v>30</v>
      </c>
    </row>
    <row r="29" spans="1:19" x14ac:dyDescent="0.25">
      <c r="A29" s="24">
        <v>28</v>
      </c>
      <c r="B29" s="23" t="s">
        <v>516</v>
      </c>
      <c r="C29" s="23" t="s">
        <v>517</v>
      </c>
      <c r="D29" s="24" t="s">
        <v>23</v>
      </c>
      <c r="E29" s="24" t="s">
        <v>25</v>
      </c>
      <c r="F29" s="24" t="s">
        <v>253</v>
      </c>
      <c r="G29" s="24" t="s">
        <v>26</v>
      </c>
      <c r="H29" s="24" t="s">
        <v>34</v>
      </c>
      <c r="I29" s="24">
        <v>248.48</v>
      </c>
      <c r="J29" s="25">
        <v>100</v>
      </c>
      <c r="K29" s="25">
        <v>0</v>
      </c>
      <c r="L29" s="23"/>
      <c r="M29" s="17">
        <f t="shared" si="0"/>
        <v>0</v>
      </c>
      <c r="N29" s="17">
        <f t="shared" si="1"/>
        <v>348.48</v>
      </c>
      <c r="O29" s="17">
        <f t="shared" si="2"/>
        <v>354.48</v>
      </c>
      <c r="P29" s="17">
        <f t="shared" si="3"/>
        <v>6</v>
      </c>
      <c r="Q29" s="17">
        <f t="shared" si="4"/>
        <v>348.48</v>
      </c>
      <c r="R29" s="17" t="s">
        <v>29</v>
      </c>
      <c r="S29" s="18" t="s">
        <v>30</v>
      </c>
    </row>
    <row r="30" spans="1:19" x14ac:dyDescent="0.25">
      <c r="A30" s="24">
        <v>29</v>
      </c>
      <c r="B30" s="23" t="s">
        <v>211</v>
      </c>
      <c r="C30" s="23" t="s">
        <v>212</v>
      </c>
      <c r="D30" s="24" t="s">
        <v>23</v>
      </c>
      <c r="E30" s="24" t="s">
        <v>25</v>
      </c>
      <c r="F30" s="24" t="s">
        <v>149</v>
      </c>
      <c r="G30" s="24" t="s">
        <v>26</v>
      </c>
      <c r="H30" s="24" t="s">
        <v>34</v>
      </c>
      <c r="I30" s="25">
        <v>0</v>
      </c>
      <c r="J30" s="25">
        <v>100</v>
      </c>
      <c r="K30" s="25">
        <v>0</v>
      </c>
      <c r="L30" s="23"/>
      <c r="M30" s="17">
        <f t="shared" si="0"/>
        <v>0</v>
      </c>
      <c r="N30" s="17">
        <f t="shared" si="1"/>
        <v>100</v>
      </c>
      <c r="O30" s="17">
        <f t="shared" si="2"/>
        <v>106</v>
      </c>
      <c r="P30" s="17">
        <f t="shared" si="3"/>
        <v>6</v>
      </c>
      <c r="Q30" s="17">
        <f t="shared" si="4"/>
        <v>100</v>
      </c>
      <c r="R30" s="17" t="s">
        <v>29</v>
      </c>
      <c r="S30" s="18" t="s">
        <v>30</v>
      </c>
    </row>
    <row r="31" spans="1:19" x14ac:dyDescent="0.25">
      <c r="A31" s="24">
        <v>30</v>
      </c>
      <c r="B31" s="23" t="s">
        <v>157</v>
      </c>
      <c r="C31" s="23" t="s">
        <v>158</v>
      </c>
      <c r="D31" s="24" t="s">
        <v>23</v>
      </c>
      <c r="E31" s="24" t="s">
        <v>25</v>
      </c>
      <c r="F31" s="24" t="s">
        <v>149</v>
      </c>
      <c r="G31" s="24" t="s">
        <v>26</v>
      </c>
      <c r="H31" s="24" t="s">
        <v>34</v>
      </c>
      <c r="I31" s="25">
        <v>0</v>
      </c>
      <c r="J31" s="25">
        <v>100</v>
      </c>
      <c r="K31" s="25">
        <v>0</v>
      </c>
      <c r="L31" s="23"/>
      <c r="M31" s="17">
        <f t="shared" si="0"/>
        <v>0</v>
      </c>
      <c r="N31" s="17">
        <f t="shared" si="1"/>
        <v>100</v>
      </c>
      <c r="O31" s="17">
        <f t="shared" si="2"/>
        <v>106</v>
      </c>
      <c r="P31" s="17">
        <f t="shared" si="3"/>
        <v>6</v>
      </c>
      <c r="Q31" s="17">
        <f t="shared" si="4"/>
        <v>100</v>
      </c>
      <c r="R31" s="17" t="s">
        <v>29</v>
      </c>
      <c r="S31" s="18" t="s">
        <v>30</v>
      </c>
    </row>
    <row r="32" spans="1:19" x14ac:dyDescent="0.25">
      <c r="A32" s="24">
        <v>31</v>
      </c>
      <c r="B32" s="23" t="s">
        <v>234</v>
      </c>
      <c r="C32" s="23" t="s">
        <v>518</v>
      </c>
      <c r="D32" s="24" t="s">
        <v>23</v>
      </c>
      <c r="E32" s="24" t="s">
        <v>25</v>
      </c>
      <c r="F32" s="24" t="s">
        <v>253</v>
      </c>
      <c r="G32" s="24" t="s">
        <v>26</v>
      </c>
      <c r="H32" s="24" t="s">
        <v>34</v>
      </c>
      <c r="I32" s="24">
        <v>248.48</v>
      </c>
      <c r="J32" s="25">
        <v>100</v>
      </c>
      <c r="K32" s="25">
        <v>0</v>
      </c>
      <c r="L32" s="23"/>
      <c r="M32" s="17">
        <f t="shared" si="0"/>
        <v>0</v>
      </c>
      <c r="N32" s="17">
        <f t="shared" si="1"/>
        <v>348.48</v>
      </c>
      <c r="O32" s="17">
        <f t="shared" si="2"/>
        <v>354.48</v>
      </c>
      <c r="P32" s="17">
        <f t="shared" si="3"/>
        <v>6</v>
      </c>
      <c r="Q32" s="17">
        <f t="shared" si="4"/>
        <v>348.48</v>
      </c>
      <c r="R32" s="17" t="s">
        <v>29</v>
      </c>
      <c r="S32" s="18" t="s">
        <v>30</v>
      </c>
    </row>
    <row r="33" spans="1:19" x14ac:dyDescent="0.25">
      <c r="A33" s="24">
        <v>32</v>
      </c>
      <c r="B33" s="23" t="s">
        <v>229</v>
      </c>
      <c r="C33" s="23" t="s">
        <v>519</v>
      </c>
      <c r="D33" s="24" t="s">
        <v>23</v>
      </c>
      <c r="E33" s="24" t="s">
        <v>25</v>
      </c>
      <c r="F33" s="24" t="s">
        <v>253</v>
      </c>
      <c r="G33" s="24" t="s">
        <v>26</v>
      </c>
      <c r="H33" s="24" t="s">
        <v>34</v>
      </c>
      <c r="I33" s="25">
        <v>247.4</v>
      </c>
      <c r="J33" s="25">
        <v>100</v>
      </c>
      <c r="K33" s="25">
        <v>0</v>
      </c>
      <c r="L33" s="23"/>
      <c r="M33" s="17">
        <f t="shared" si="0"/>
        <v>0</v>
      </c>
      <c r="N33" s="17">
        <f t="shared" si="1"/>
        <v>347.4</v>
      </c>
      <c r="O33" s="17">
        <f t="shared" si="2"/>
        <v>353.4</v>
      </c>
      <c r="P33" s="17">
        <f t="shared" si="3"/>
        <v>6</v>
      </c>
      <c r="Q33" s="17">
        <f t="shared" si="4"/>
        <v>347.4</v>
      </c>
      <c r="R33" s="17" t="s">
        <v>29</v>
      </c>
      <c r="S33" s="18" t="s">
        <v>30</v>
      </c>
    </row>
    <row r="34" spans="1:19" x14ac:dyDescent="0.25">
      <c r="A34" s="24">
        <v>33</v>
      </c>
      <c r="B34" s="23" t="s">
        <v>43</v>
      </c>
      <c r="C34" s="23" t="s">
        <v>118</v>
      </c>
      <c r="D34" s="24" t="s">
        <v>23</v>
      </c>
      <c r="E34" s="24" t="s">
        <v>25</v>
      </c>
      <c r="F34" s="24" t="s">
        <v>280</v>
      </c>
      <c r="G34" s="24" t="s">
        <v>26</v>
      </c>
      <c r="H34" s="24" t="s">
        <v>34</v>
      </c>
      <c r="I34" s="25">
        <v>0</v>
      </c>
      <c r="J34" s="25">
        <v>0</v>
      </c>
      <c r="K34" s="25">
        <v>18</v>
      </c>
      <c r="L34" s="24" t="s">
        <v>35</v>
      </c>
      <c r="M34" s="17">
        <f t="shared" ref="M34:M65" si="5">K34*1.06</f>
        <v>19.080000000000002</v>
      </c>
      <c r="N34" s="17">
        <f t="shared" ref="N34:N65" si="6">I34+J34+M34</f>
        <v>19.080000000000002</v>
      </c>
      <c r="O34" s="17">
        <f t="shared" ref="O34:O65" si="7">I34+(J34+M34)*1.06</f>
        <v>20.224800000000002</v>
      </c>
      <c r="P34" s="17">
        <f t="shared" ref="P34:P65" si="8">(M34+J34)*0.06</f>
        <v>1.1448</v>
      </c>
      <c r="Q34" s="17">
        <f t="shared" ref="Q34:Q65" si="9">O34-P34</f>
        <v>19.080000000000002</v>
      </c>
      <c r="R34" s="17" t="s">
        <v>29</v>
      </c>
      <c r="S34" s="18" t="s">
        <v>30</v>
      </c>
    </row>
    <row r="35" spans="1:19" x14ac:dyDescent="0.25">
      <c r="A35" s="24">
        <v>34</v>
      </c>
      <c r="B35" s="23" t="s">
        <v>115</v>
      </c>
      <c r="C35" s="23" t="s">
        <v>116</v>
      </c>
      <c r="D35" s="24" t="s">
        <v>23</v>
      </c>
      <c r="E35" s="24" t="s">
        <v>25</v>
      </c>
      <c r="F35" s="24" t="s">
        <v>280</v>
      </c>
      <c r="G35" s="24" t="s">
        <v>26</v>
      </c>
      <c r="H35" s="24" t="s">
        <v>34</v>
      </c>
      <c r="I35" s="25">
        <v>0</v>
      </c>
      <c r="J35" s="25">
        <v>0</v>
      </c>
      <c r="K35" s="25">
        <v>18</v>
      </c>
      <c r="L35" s="24" t="s">
        <v>35</v>
      </c>
      <c r="M35" s="17">
        <f t="shared" si="5"/>
        <v>19.080000000000002</v>
      </c>
      <c r="N35" s="17">
        <f t="shared" si="6"/>
        <v>19.080000000000002</v>
      </c>
      <c r="O35" s="17">
        <f t="shared" si="7"/>
        <v>20.224800000000002</v>
      </c>
      <c r="P35" s="17">
        <f t="shared" si="8"/>
        <v>1.1448</v>
      </c>
      <c r="Q35" s="17">
        <f t="shared" si="9"/>
        <v>19.080000000000002</v>
      </c>
      <c r="R35" s="17" t="s">
        <v>29</v>
      </c>
      <c r="S35" s="18" t="s">
        <v>30</v>
      </c>
    </row>
    <row r="36" spans="1:19" x14ac:dyDescent="0.25">
      <c r="A36" s="24">
        <v>35</v>
      </c>
      <c r="B36" s="23" t="s">
        <v>108</v>
      </c>
      <c r="C36" s="23" t="s">
        <v>109</v>
      </c>
      <c r="D36" s="24" t="s">
        <v>23</v>
      </c>
      <c r="E36" s="24" t="s">
        <v>25</v>
      </c>
      <c r="F36" s="24" t="s">
        <v>280</v>
      </c>
      <c r="G36" s="24" t="s">
        <v>26</v>
      </c>
      <c r="H36" s="24" t="s">
        <v>34</v>
      </c>
      <c r="I36" s="25">
        <v>0</v>
      </c>
      <c r="J36" s="25">
        <v>0</v>
      </c>
      <c r="K36" s="25">
        <v>13</v>
      </c>
      <c r="L36" s="24" t="s">
        <v>35</v>
      </c>
      <c r="M36" s="17">
        <f t="shared" si="5"/>
        <v>13.780000000000001</v>
      </c>
      <c r="N36" s="17">
        <f t="shared" si="6"/>
        <v>13.780000000000001</v>
      </c>
      <c r="O36" s="17">
        <f t="shared" si="7"/>
        <v>14.606800000000002</v>
      </c>
      <c r="P36" s="17">
        <f t="shared" si="8"/>
        <v>0.82680000000000009</v>
      </c>
      <c r="Q36" s="17">
        <f t="shared" si="9"/>
        <v>13.780000000000001</v>
      </c>
      <c r="R36" s="17" t="s">
        <v>29</v>
      </c>
      <c r="S36" s="18" t="s">
        <v>30</v>
      </c>
    </row>
    <row r="37" spans="1:19" x14ac:dyDescent="0.25">
      <c r="A37" s="24">
        <v>36</v>
      </c>
      <c r="B37" s="23" t="s">
        <v>119</v>
      </c>
      <c r="C37" s="23" t="s">
        <v>120</v>
      </c>
      <c r="D37" s="24" t="s">
        <v>23</v>
      </c>
      <c r="E37" s="24" t="s">
        <v>25</v>
      </c>
      <c r="F37" s="24" t="s">
        <v>280</v>
      </c>
      <c r="G37" s="24" t="s">
        <v>26</v>
      </c>
      <c r="H37" s="24" t="s">
        <v>34</v>
      </c>
      <c r="I37" s="25">
        <v>0</v>
      </c>
      <c r="J37" s="25">
        <v>0</v>
      </c>
      <c r="K37" s="25">
        <v>18</v>
      </c>
      <c r="L37" s="24" t="s">
        <v>35</v>
      </c>
      <c r="M37" s="17">
        <f t="shared" si="5"/>
        <v>19.080000000000002</v>
      </c>
      <c r="N37" s="17">
        <f t="shared" si="6"/>
        <v>19.080000000000002</v>
      </c>
      <c r="O37" s="17">
        <f t="shared" si="7"/>
        <v>20.224800000000002</v>
      </c>
      <c r="P37" s="17">
        <f t="shared" si="8"/>
        <v>1.1448</v>
      </c>
      <c r="Q37" s="17">
        <f t="shared" si="9"/>
        <v>19.080000000000002</v>
      </c>
      <c r="R37" s="17" t="s">
        <v>29</v>
      </c>
      <c r="S37" s="18" t="s">
        <v>30</v>
      </c>
    </row>
    <row r="38" spans="1:19" x14ac:dyDescent="0.25">
      <c r="A38" s="24">
        <v>37</v>
      </c>
      <c r="B38" s="23" t="s">
        <v>150</v>
      </c>
      <c r="C38" s="23" t="s">
        <v>151</v>
      </c>
      <c r="D38" s="24" t="s">
        <v>23</v>
      </c>
      <c r="E38" s="24" t="s">
        <v>25</v>
      </c>
      <c r="F38" s="24" t="s">
        <v>280</v>
      </c>
      <c r="G38" s="24" t="s">
        <v>26</v>
      </c>
      <c r="H38" s="24" t="s">
        <v>34</v>
      </c>
      <c r="I38" s="25">
        <v>0</v>
      </c>
      <c r="J38" s="25">
        <v>0</v>
      </c>
      <c r="K38" s="25">
        <v>18</v>
      </c>
      <c r="L38" s="24" t="s">
        <v>35</v>
      </c>
      <c r="M38" s="17">
        <f t="shared" si="5"/>
        <v>19.080000000000002</v>
      </c>
      <c r="N38" s="17">
        <f t="shared" si="6"/>
        <v>19.080000000000002</v>
      </c>
      <c r="O38" s="17">
        <f t="shared" si="7"/>
        <v>20.224800000000002</v>
      </c>
      <c r="P38" s="17">
        <f t="shared" si="8"/>
        <v>1.1448</v>
      </c>
      <c r="Q38" s="17">
        <f t="shared" si="9"/>
        <v>19.080000000000002</v>
      </c>
      <c r="R38" s="17" t="s">
        <v>29</v>
      </c>
      <c r="S38" s="18" t="s">
        <v>30</v>
      </c>
    </row>
    <row r="39" spans="1:19" x14ac:dyDescent="0.25">
      <c r="A39" s="24">
        <v>38</v>
      </c>
      <c r="B39" s="23" t="s">
        <v>140</v>
      </c>
      <c r="C39" s="23" t="s">
        <v>141</v>
      </c>
      <c r="D39" s="24" t="s">
        <v>23</v>
      </c>
      <c r="E39" s="24" t="s">
        <v>25</v>
      </c>
      <c r="F39" s="24" t="s">
        <v>280</v>
      </c>
      <c r="G39" s="24" t="s">
        <v>26</v>
      </c>
      <c r="H39" s="24" t="s">
        <v>34</v>
      </c>
      <c r="I39" s="25">
        <v>0</v>
      </c>
      <c r="J39" s="25">
        <v>0</v>
      </c>
      <c r="K39" s="25">
        <v>13</v>
      </c>
      <c r="L39" s="24" t="s">
        <v>35</v>
      </c>
      <c r="M39" s="17">
        <f t="shared" si="5"/>
        <v>13.780000000000001</v>
      </c>
      <c r="N39" s="17">
        <f t="shared" si="6"/>
        <v>13.780000000000001</v>
      </c>
      <c r="O39" s="17">
        <f t="shared" si="7"/>
        <v>14.606800000000002</v>
      </c>
      <c r="P39" s="17">
        <f t="shared" si="8"/>
        <v>0.82680000000000009</v>
      </c>
      <c r="Q39" s="17">
        <f t="shared" si="9"/>
        <v>13.780000000000001</v>
      </c>
      <c r="R39" s="17" t="s">
        <v>29</v>
      </c>
      <c r="S39" s="18" t="s">
        <v>30</v>
      </c>
    </row>
    <row r="40" spans="1:19" x14ac:dyDescent="0.25">
      <c r="A40" s="24">
        <v>39</v>
      </c>
      <c r="B40" s="23" t="s">
        <v>520</v>
      </c>
      <c r="C40" s="23" t="s">
        <v>521</v>
      </c>
      <c r="D40" s="24" t="s">
        <v>23</v>
      </c>
      <c r="E40" s="24" t="s">
        <v>25</v>
      </c>
      <c r="F40" s="24" t="s">
        <v>253</v>
      </c>
      <c r="G40" s="24" t="s">
        <v>26</v>
      </c>
      <c r="H40" s="24" t="s">
        <v>34</v>
      </c>
      <c r="I40" s="25">
        <v>247.4</v>
      </c>
      <c r="J40" s="25">
        <v>100</v>
      </c>
      <c r="K40" s="25">
        <v>0</v>
      </c>
      <c r="L40" s="23"/>
      <c r="M40" s="17">
        <f t="shared" si="5"/>
        <v>0</v>
      </c>
      <c r="N40" s="17">
        <f t="shared" si="6"/>
        <v>347.4</v>
      </c>
      <c r="O40" s="17">
        <f t="shared" si="7"/>
        <v>353.4</v>
      </c>
      <c r="P40" s="17">
        <f t="shared" si="8"/>
        <v>6</v>
      </c>
      <c r="Q40" s="17">
        <f t="shared" si="9"/>
        <v>347.4</v>
      </c>
      <c r="R40" s="17" t="s">
        <v>29</v>
      </c>
      <c r="S40" s="18" t="s">
        <v>30</v>
      </c>
    </row>
    <row r="41" spans="1:19" x14ac:dyDescent="0.25">
      <c r="A41" s="24">
        <v>40</v>
      </c>
      <c r="B41" s="23" t="s">
        <v>522</v>
      </c>
      <c r="C41" s="23" t="s">
        <v>523</v>
      </c>
      <c r="D41" s="24" t="s">
        <v>23</v>
      </c>
      <c r="E41" s="24" t="s">
        <v>25</v>
      </c>
      <c r="F41" s="24" t="s">
        <v>253</v>
      </c>
      <c r="G41" s="24" t="s">
        <v>26</v>
      </c>
      <c r="H41" s="24" t="s">
        <v>34</v>
      </c>
      <c r="I41" s="25">
        <v>247.4</v>
      </c>
      <c r="J41" s="25">
        <v>100</v>
      </c>
      <c r="K41" s="25">
        <v>0</v>
      </c>
      <c r="L41" s="23"/>
      <c r="M41" s="17">
        <f t="shared" si="5"/>
        <v>0</v>
      </c>
      <c r="N41" s="17">
        <f t="shared" si="6"/>
        <v>347.4</v>
      </c>
      <c r="O41" s="17">
        <f t="shared" si="7"/>
        <v>353.4</v>
      </c>
      <c r="P41" s="17">
        <f t="shared" si="8"/>
        <v>6</v>
      </c>
      <c r="Q41" s="17">
        <f t="shared" si="9"/>
        <v>347.4</v>
      </c>
      <c r="R41" s="17" t="s">
        <v>29</v>
      </c>
      <c r="S41" s="18" t="s">
        <v>30</v>
      </c>
    </row>
    <row r="42" spans="1:19" x14ac:dyDescent="0.25">
      <c r="A42" s="24">
        <v>41</v>
      </c>
      <c r="B42" s="23" t="s">
        <v>86</v>
      </c>
      <c r="C42" s="23" t="s">
        <v>95</v>
      </c>
      <c r="D42" s="24" t="s">
        <v>23</v>
      </c>
      <c r="E42" s="24" t="s">
        <v>25</v>
      </c>
      <c r="F42" s="24" t="s">
        <v>149</v>
      </c>
      <c r="G42" s="24" t="s">
        <v>26</v>
      </c>
      <c r="H42" s="24" t="s">
        <v>34</v>
      </c>
      <c r="I42" s="25">
        <v>0</v>
      </c>
      <c r="J42" s="25">
        <v>100</v>
      </c>
      <c r="K42" s="25">
        <v>0</v>
      </c>
      <c r="L42" s="23"/>
      <c r="M42" s="17">
        <f t="shared" si="5"/>
        <v>0</v>
      </c>
      <c r="N42" s="17">
        <f t="shared" si="6"/>
        <v>100</v>
      </c>
      <c r="O42" s="17">
        <f t="shared" si="7"/>
        <v>106</v>
      </c>
      <c r="P42" s="17">
        <f t="shared" si="8"/>
        <v>6</v>
      </c>
      <c r="Q42" s="17">
        <f t="shared" si="9"/>
        <v>100</v>
      </c>
      <c r="R42" s="17" t="s">
        <v>29</v>
      </c>
      <c r="S42" s="18" t="s">
        <v>30</v>
      </c>
    </row>
    <row r="43" spans="1:19" x14ac:dyDescent="0.25">
      <c r="A43" s="24">
        <v>42</v>
      </c>
      <c r="B43" s="23" t="s">
        <v>44</v>
      </c>
      <c r="C43" s="23" t="s">
        <v>524</v>
      </c>
      <c r="D43" s="24" t="s">
        <v>23</v>
      </c>
      <c r="E43" s="24" t="s">
        <v>25</v>
      </c>
      <c r="F43" s="24" t="s">
        <v>253</v>
      </c>
      <c r="G43" s="24" t="s">
        <v>26</v>
      </c>
      <c r="H43" s="24" t="s">
        <v>34</v>
      </c>
      <c r="I43" s="25">
        <v>247.4</v>
      </c>
      <c r="J43" s="25">
        <v>100</v>
      </c>
      <c r="K43" s="25">
        <v>0</v>
      </c>
      <c r="L43" s="23"/>
      <c r="M43" s="17">
        <f t="shared" si="5"/>
        <v>0</v>
      </c>
      <c r="N43" s="17">
        <f t="shared" si="6"/>
        <v>347.4</v>
      </c>
      <c r="O43" s="17">
        <f t="shared" si="7"/>
        <v>353.4</v>
      </c>
      <c r="P43" s="17">
        <f t="shared" si="8"/>
        <v>6</v>
      </c>
      <c r="Q43" s="17">
        <f t="shared" si="9"/>
        <v>347.4</v>
      </c>
      <c r="R43" s="17" t="s">
        <v>29</v>
      </c>
      <c r="S43" s="18" t="s">
        <v>30</v>
      </c>
    </row>
    <row r="44" spans="1:19" x14ac:dyDescent="0.25">
      <c r="A44" s="24">
        <v>43</v>
      </c>
      <c r="B44" s="23" t="s">
        <v>205</v>
      </c>
      <c r="C44" s="23" t="s">
        <v>525</v>
      </c>
      <c r="D44" s="24" t="s">
        <v>23</v>
      </c>
      <c r="E44" s="24" t="s">
        <v>25</v>
      </c>
      <c r="F44" s="24" t="s">
        <v>253</v>
      </c>
      <c r="G44" s="24" t="s">
        <v>26</v>
      </c>
      <c r="H44" s="24" t="s">
        <v>34</v>
      </c>
      <c r="I44" s="25">
        <v>247.4</v>
      </c>
      <c r="J44" s="25">
        <v>100</v>
      </c>
      <c r="K44" s="25">
        <v>0</v>
      </c>
      <c r="L44" s="23"/>
      <c r="M44" s="17">
        <f t="shared" si="5"/>
        <v>0</v>
      </c>
      <c r="N44" s="17">
        <f t="shared" si="6"/>
        <v>347.4</v>
      </c>
      <c r="O44" s="17">
        <f t="shared" si="7"/>
        <v>353.4</v>
      </c>
      <c r="P44" s="17">
        <f t="shared" si="8"/>
        <v>6</v>
      </c>
      <c r="Q44" s="17">
        <f t="shared" si="9"/>
        <v>347.4</v>
      </c>
      <c r="R44" s="17" t="s">
        <v>29</v>
      </c>
      <c r="S44" s="18" t="s">
        <v>30</v>
      </c>
    </row>
    <row r="45" spans="1:19" x14ac:dyDescent="0.25">
      <c r="A45" s="24">
        <v>44</v>
      </c>
      <c r="B45" s="23" t="s">
        <v>526</v>
      </c>
      <c r="C45" s="23" t="s">
        <v>527</v>
      </c>
      <c r="D45" s="24" t="s">
        <v>23</v>
      </c>
      <c r="E45" s="24" t="s">
        <v>25</v>
      </c>
      <c r="F45" s="24" t="s">
        <v>253</v>
      </c>
      <c r="G45" s="24" t="s">
        <v>26</v>
      </c>
      <c r="H45" s="24" t="s">
        <v>34</v>
      </c>
      <c r="I45" s="24">
        <v>249.36</v>
      </c>
      <c r="J45" s="25">
        <v>100</v>
      </c>
      <c r="K45" s="25">
        <v>0</v>
      </c>
      <c r="L45" s="23"/>
      <c r="M45" s="17">
        <f t="shared" si="5"/>
        <v>0</v>
      </c>
      <c r="N45" s="17">
        <f t="shared" si="6"/>
        <v>349.36</v>
      </c>
      <c r="O45" s="17">
        <f t="shared" si="7"/>
        <v>355.36</v>
      </c>
      <c r="P45" s="17">
        <f t="shared" si="8"/>
        <v>6</v>
      </c>
      <c r="Q45" s="17">
        <f t="shared" si="9"/>
        <v>349.36</v>
      </c>
      <c r="R45" s="17" t="s">
        <v>29</v>
      </c>
      <c r="S45" s="18" t="s">
        <v>30</v>
      </c>
    </row>
    <row r="46" spans="1:19" x14ac:dyDescent="0.25">
      <c r="A46" s="24">
        <v>45</v>
      </c>
      <c r="B46" s="23" t="s">
        <v>245</v>
      </c>
      <c r="C46" s="23" t="s">
        <v>528</v>
      </c>
      <c r="D46" s="24" t="s">
        <v>23</v>
      </c>
      <c r="E46" s="24" t="s">
        <v>25</v>
      </c>
      <c r="F46" s="24" t="s">
        <v>253</v>
      </c>
      <c r="G46" s="24" t="s">
        <v>26</v>
      </c>
      <c r="H46" s="24" t="s">
        <v>34</v>
      </c>
      <c r="I46" s="24">
        <v>249.36</v>
      </c>
      <c r="J46" s="25">
        <v>100</v>
      </c>
      <c r="K46" s="25">
        <v>0</v>
      </c>
      <c r="L46" s="23"/>
      <c r="M46" s="17">
        <f t="shared" si="5"/>
        <v>0</v>
      </c>
      <c r="N46" s="17">
        <f t="shared" si="6"/>
        <v>349.36</v>
      </c>
      <c r="O46" s="17">
        <f t="shared" si="7"/>
        <v>355.36</v>
      </c>
      <c r="P46" s="17">
        <f t="shared" si="8"/>
        <v>6</v>
      </c>
      <c r="Q46" s="17">
        <f t="shared" si="9"/>
        <v>349.36</v>
      </c>
      <c r="R46" s="17" t="s">
        <v>29</v>
      </c>
      <c r="S46" s="18" t="s">
        <v>30</v>
      </c>
    </row>
    <row r="47" spans="1:19" x14ac:dyDescent="0.25">
      <c r="A47" s="24">
        <v>46</v>
      </c>
      <c r="B47" s="23" t="s">
        <v>529</v>
      </c>
      <c r="C47" s="23" t="s">
        <v>530</v>
      </c>
      <c r="D47" s="24" t="s">
        <v>23</v>
      </c>
      <c r="E47" s="24" t="s">
        <v>25</v>
      </c>
      <c r="F47" s="24" t="s">
        <v>52</v>
      </c>
      <c r="G47" s="24" t="s">
        <v>26</v>
      </c>
      <c r="H47" s="24" t="s">
        <v>40</v>
      </c>
      <c r="I47" s="25">
        <v>0</v>
      </c>
      <c r="J47" s="25">
        <v>400</v>
      </c>
      <c r="K47" s="25">
        <v>2513</v>
      </c>
      <c r="L47" s="24" t="s">
        <v>231</v>
      </c>
      <c r="M47" s="17">
        <f t="shared" si="5"/>
        <v>2663.78</v>
      </c>
      <c r="N47" s="17">
        <f t="shared" si="6"/>
        <v>3063.78</v>
      </c>
      <c r="O47" s="17">
        <f t="shared" si="7"/>
        <v>3247.6068000000005</v>
      </c>
      <c r="P47" s="17">
        <f t="shared" si="8"/>
        <v>183.82679999999999</v>
      </c>
      <c r="Q47" s="17">
        <f t="shared" si="9"/>
        <v>3063.7800000000007</v>
      </c>
      <c r="R47" s="17" t="s">
        <v>29</v>
      </c>
      <c r="S47" s="18" t="s">
        <v>30</v>
      </c>
    </row>
    <row r="48" spans="1:19" x14ac:dyDescent="0.25">
      <c r="A48" s="24">
        <v>47</v>
      </c>
      <c r="B48" s="23" t="s">
        <v>243</v>
      </c>
      <c r="C48" s="23" t="s">
        <v>531</v>
      </c>
      <c r="D48" s="24" t="s">
        <v>23</v>
      </c>
      <c r="E48" s="24" t="s">
        <v>25</v>
      </c>
      <c r="F48" s="24" t="s">
        <v>253</v>
      </c>
      <c r="G48" s="24" t="s">
        <v>26</v>
      </c>
      <c r="H48" s="24" t="s">
        <v>34</v>
      </c>
      <c r="I48" s="24">
        <v>249.36</v>
      </c>
      <c r="J48" s="25">
        <v>100</v>
      </c>
      <c r="K48" s="25">
        <v>0</v>
      </c>
      <c r="L48" s="23"/>
      <c r="M48" s="17">
        <f t="shared" si="5"/>
        <v>0</v>
      </c>
      <c r="N48" s="17">
        <f t="shared" si="6"/>
        <v>349.36</v>
      </c>
      <c r="O48" s="17">
        <f t="shared" si="7"/>
        <v>355.36</v>
      </c>
      <c r="P48" s="17">
        <f t="shared" si="8"/>
        <v>6</v>
      </c>
      <c r="Q48" s="17">
        <f t="shared" si="9"/>
        <v>349.36</v>
      </c>
      <c r="R48" s="17" t="s">
        <v>29</v>
      </c>
      <c r="S48" s="18" t="s">
        <v>30</v>
      </c>
    </row>
    <row r="49" spans="1:19" x14ac:dyDescent="0.25">
      <c r="A49" s="24">
        <v>48</v>
      </c>
      <c r="B49" s="23" t="s">
        <v>247</v>
      </c>
      <c r="C49" s="23" t="s">
        <v>532</v>
      </c>
      <c r="D49" s="24" t="s">
        <v>23</v>
      </c>
      <c r="E49" s="24" t="s">
        <v>25</v>
      </c>
      <c r="F49" s="24" t="s">
        <v>253</v>
      </c>
      <c r="G49" s="24" t="s">
        <v>26</v>
      </c>
      <c r="H49" s="24" t="s">
        <v>34</v>
      </c>
      <c r="I49" s="24">
        <v>249.36</v>
      </c>
      <c r="J49" s="25">
        <v>100</v>
      </c>
      <c r="K49" s="25">
        <v>0</v>
      </c>
      <c r="L49" s="23"/>
      <c r="M49" s="17">
        <f t="shared" si="5"/>
        <v>0</v>
      </c>
      <c r="N49" s="17">
        <f t="shared" si="6"/>
        <v>349.36</v>
      </c>
      <c r="O49" s="17">
        <f t="shared" si="7"/>
        <v>355.36</v>
      </c>
      <c r="P49" s="17">
        <f t="shared" si="8"/>
        <v>6</v>
      </c>
      <c r="Q49" s="17">
        <f t="shared" si="9"/>
        <v>349.36</v>
      </c>
      <c r="R49" s="17" t="s">
        <v>29</v>
      </c>
      <c r="S49" s="18" t="s">
        <v>30</v>
      </c>
    </row>
    <row r="50" spans="1:19" x14ac:dyDescent="0.25">
      <c r="A50" s="24">
        <v>49</v>
      </c>
      <c r="B50" s="23" t="s">
        <v>246</v>
      </c>
      <c r="C50" s="23" t="s">
        <v>533</v>
      </c>
      <c r="D50" s="24" t="s">
        <v>23</v>
      </c>
      <c r="E50" s="24" t="s">
        <v>25</v>
      </c>
      <c r="F50" s="24" t="s">
        <v>253</v>
      </c>
      <c r="G50" s="24" t="s">
        <v>26</v>
      </c>
      <c r="H50" s="24" t="s">
        <v>34</v>
      </c>
      <c r="I50" s="24">
        <v>249.36</v>
      </c>
      <c r="J50" s="25">
        <v>100</v>
      </c>
      <c r="K50" s="25">
        <v>0</v>
      </c>
      <c r="L50" s="23"/>
      <c r="M50" s="17">
        <f t="shared" si="5"/>
        <v>0</v>
      </c>
      <c r="N50" s="17">
        <f t="shared" si="6"/>
        <v>349.36</v>
      </c>
      <c r="O50" s="17">
        <f t="shared" si="7"/>
        <v>355.36</v>
      </c>
      <c r="P50" s="17">
        <f t="shared" si="8"/>
        <v>6</v>
      </c>
      <c r="Q50" s="17">
        <f t="shared" si="9"/>
        <v>349.36</v>
      </c>
      <c r="R50" s="17" t="s">
        <v>29</v>
      </c>
      <c r="S50" s="18" t="s">
        <v>30</v>
      </c>
    </row>
    <row r="51" spans="1:19" x14ac:dyDescent="0.25">
      <c r="A51" s="24">
        <v>50</v>
      </c>
      <c r="B51" s="23" t="s">
        <v>54</v>
      </c>
      <c r="C51" s="23" t="s">
        <v>210</v>
      </c>
      <c r="D51" s="24" t="s">
        <v>23</v>
      </c>
      <c r="E51" s="24" t="s">
        <v>25</v>
      </c>
      <c r="F51" s="24" t="s">
        <v>149</v>
      </c>
      <c r="G51" s="24" t="s">
        <v>26</v>
      </c>
      <c r="H51" s="24" t="s">
        <v>34</v>
      </c>
      <c r="I51" s="25">
        <v>0</v>
      </c>
      <c r="J51" s="25">
        <v>100</v>
      </c>
      <c r="K51" s="25">
        <v>0</v>
      </c>
      <c r="L51" s="23"/>
      <c r="M51" s="17">
        <f t="shared" si="5"/>
        <v>0</v>
      </c>
      <c r="N51" s="17">
        <f t="shared" si="6"/>
        <v>100</v>
      </c>
      <c r="O51" s="17">
        <f t="shared" si="7"/>
        <v>106</v>
      </c>
      <c r="P51" s="17">
        <f t="shared" si="8"/>
        <v>6</v>
      </c>
      <c r="Q51" s="17">
        <f t="shared" si="9"/>
        <v>100</v>
      </c>
      <c r="R51" s="17" t="s">
        <v>29</v>
      </c>
      <c r="S51" s="18" t="s">
        <v>30</v>
      </c>
    </row>
    <row r="52" spans="1:19" x14ac:dyDescent="0.25">
      <c r="A52" s="24">
        <v>51</v>
      </c>
      <c r="B52" s="23" t="s">
        <v>534</v>
      </c>
      <c r="C52" s="23" t="s">
        <v>535</v>
      </c>
      <c r="D52" s="24" t="s">
        <v>23</v>
      </c>
      <c r="E52" s="24" t="s">
        <v>25</v>
      </c>
      <c r="F52" s="24" t="s">
        <v>52</v>
      </c>
      <c r="G52" s="24" t="s">
        <v>26</v>
      </c>
      <c r="H52" s="24" t="s">
        <v>40</v>
      </c>
      <c r="I52" s="25">
        <v>0</v>
      </c>
      <c r="J52" s="25">
        <v>400</v>
      </c>
      <c r="K52" s="25">
        <v>2513</v>
      </c>
      <c r="L52" s="24" t="s">
        <v>231</v>
      </c>
      <c r="M52" s="17">
        <f t="shared" si="5"/>
        <v>2663.78</v>
      </c>
      <c r="N52" s="17">
        <f t="shared" si="6"/>
        <v>3063.78</v>
      </c>
      <c r="O52" s="17">
        <f t="shared" si="7"/>
        <v>3247.6068000000005</v>
      </c>
      <c r="P52" s="17">
        <f t="shared" si="8"/>
        <v>183.82679999999999</v>
      </c>
      <c r="Q52" s="17">
        <f t="shared" si="9"/>
        <v>3063.7800000000007</v>
      </c>
      <c r="R52" s="17" t="s">
        <v>29</v>
      </c>
      <c r="S52" s="18" t="s">
        <v>30</v>
      </c>
    </row>
    <row r="53" spans="1:19" x14ac:dyDescent="0.25">
      <c r="A53" s="24">
        <v>52</v>
      </c>
      <c r="B53" s="23" t="s">
        <v>184</v>
      </c>
      <c r="C53" s="23" t="s">
        <v>536</v>
      </c>
      <c r="D53" s="24" t="s">
        <v>23</v>
      </c>
      <c r="E53" s="24" t="s">
        <v>25</v>
      </c>
      <c r="F53" s="24" t="s">
        <v>253</v>
      </c>
      <c r="G53" s="24" t="s">
        <v>26</v>
      </c>
      <c r="H53" s="24" t="s">
        <v>34</v>
      </c>
      <c r="I53" s="24">
        <v>249.36</v>
      </c>
      <c r="J53" s="25">
        <v>100</v>
      </c>
      <c r="K53" s="25">
        <v>0</v>
      </c>
      <c r="L53" s="23"/>
      <c r="M53" s="17">
        <f t="shared" si="5"/>
        <v>0</v>
      </c>
      <c r="N53" s="17">
        <f t="shared" si="6"/>
        <v>349.36</v>
      </c>
      <c r="O53" s="17">
        <f t="shared" si="7"/>
        <v>355.36</v>
      </c>
      <c r="P53" s="17">
        <f t="shared" si="8"/>
        <v>6</v>
      </c>
      <c r="Q53" s="17">
        <f t="shared" si="9"/>
        <v>349.36</v>
      </c>
      <c r="R53" s="17" t="s">
        <v>29</v>
      </c>
      <c r="S53" s="18" t="s">
        <v>30</v>
      </c>
    </row>
    <row r="54" spans="1:19" x14ac:dyDescent="0.25">
      <c r="A54" s="24">
        <v>53</v>
      </c>
      <c r="B54" s="23" t="s">
        <v>197</v>
      </c>
      <c r="C54" s="23" t="s">
        <v>198</v>
      </c>
      <c r="D54" s="24" t="s">
        <v>23</v>
      </c>
      <c r="E54" s="24" t="s">
        <v>25</v>
      </c>
      <c r="F54" s="24" t="s">
        <v>149</v>
      </c>
      <c r="G54" s="24" t="s">
        <v>26</v>
      </c>
      <c r="H54" s="24" t="s">
        <v>34</v>
      </c>
      <c r="I54" s="25">
        <v>0</v>
      </c>
      <c r="J54" s="25">
        <v>100</v>
      </c>
      <c r="K54" s="25">
        <v>13</v>
      </c>
      <c r="L54" s="24" t="s">
        <v>35</v>
      </c>
      <c r="M54" s="17">
        <f t="shared" si="5"/>
        <v>13.780000000000001</v>
      </c>
      <c r="N54" s="17">
        <f t="shared" si="6"/>
        <v>113.78</v>
      </c>
      <c r="O54" s="17">
        <f t="shared" si="7"/>
        <v>120.60680000000001</v>
      </c>
      <c r="P54" s="17">
        <f t="shared" si="8"/>
        <v>6.8267999999999995</v>
      </c>
      <c r="Q54" s="17">
        <f t="shared" si="9"/>
        <v>113.78</v>
      </c>
      <c r="R54" s="17" t="s">
        <v>29</v>
      </c>
      <c r="S54" s="18" t="s">
        <v>30</v>
      </c>
    </row>
    <row r="55" spans="1:19" x14ac:dyDescent="0.25">
      <c r="A55" s="24">
        <v>54</v>
      </c>
      <c r="B55" s="23" t="s">
        <v>537</v>
      </c>
      <c r="C55" s="23" t="s">
        <v>98</v>
      </c>
      <c r="D55" s="24" t="s">
        <v>23</v>
      </c>
      <c r="E55" s="24" t="s">
        <v>25</v>
      </c>
      <c r="F55" s="24" t="s">
        <v>149</v>
      </c>
      <c r="G55" s="24" t="s">
        <v>26</v>
      </c>
      <c r="H55" s="24" t="s">
        <v>34</v>
      </c>
      <c r="I55" s="25">
        <v>0</v>
      </c>
      <c r="J55" s="25">
        <v>100</v>
      </c>
      <c r="K55" s="25">
        <v>18</v>
      </c>
      <c r="L55" s="24" t="s">
        <v>35</v>
      </c>
      <c r="M55" s="17">
        <f t="shared" si="5"/>
        <v>19.080000000000002</v>
      </c>
      <c r="N55" s="17">
        <f t="shared" si="6"/>
        <v>119.08</v>
      </c>
      <c r="O55" s="17">
        <f t="shared" si="7"/>
        <v>126.2248</v>
      </c>
      <c r="P55" s="17">
        <f t="shared" si="8"/>
        <v>7.1448</v>
      </c>
      <c r="Q55" s="17">
        <f t="shared" si="9"/>
        <v>119.08</v>
      </c>
      <c r="R55" s="17" t="s">
        <v>29</v>
      </c>
      <c r="S55" s="18" t="s">
        <v>30</v>
      </c>
    </row>
    <row r="56" spans="1:19" x14ac:dyDescent="0.25">
      <c r="A56" s="24">
        <v>55</v>
      </c>
      <c r="B56" s="23" t="s">
        <v>191</v>
      </c>
      <c r="C56" s="23" t="s">
        <v>192</v>
      </c>
      <c r="D56" s="24" t="s">
        <v>23</v>
      </c>
      <c r="E56" s="24" t="s">
        <v>25</v>
      </c>
      <c r="F56" s="24" t="s">
        <v>280</v>
      </c>
      <c r="G56" s="24" t="s">
        <v>26</v>
      </c>
      <c r="H56" s="24" t="s">
        <v>34</v>
      </c>
      <c r="I56" s="25">
        <v>0</v>
      </c>
      <c r="J56" s="25">
        <v>0</v>
      </c>
      <c r="K56" s="25">
        <v>18</v>
      </c>
      <c r="L56" s="24" t="s">
        <v>35</v>
      </c>
      <c r="M56" s="17">
        <f t="shared" si="5"/>
        <v>19.080000000000002</v>
      </c>
      <c r="N56" s="17">
        <f t="shared" si="6"/>
        <v>19.080000000000002</v>
      </c>
      <c r="O56" s="17">
        <f t="shared" si="7"/>
        <v>20.224800000000002</v>
      </c>
      <c r="P56" s="17">
        <f t="shared" si="8"/>
        <v>1.1448</v>
      </c>
      <c r="Q56" s="17">
        <f t="shared" si="9"/>
        <v>19.080000000000002</v>
      </c>
      <c r="R56" s="17" t="s">
        <v>29</v>
      </c>
      <c r="S56" s="18" t="s">
        <v>30</v>
      </c>
    </row>
    <row r="57" spans="1:19" x14ac:dyDescent="0.25">
      <c r="A57" s="24">
        <v>56</v>
      </c>
      <c r="B57" s="23" t="s">
        <v>104</v>
      </c>
      <c r="C57" s="23" t="s">
        <v>105</v>
      </c>
      <c r="D57" s="24" t="s">
        <v>23</v>
      </c>
      <c r="E57" s="24" t="s">
        <v>25</v>
      </c>
      <c r="F57" s="24" t="s">
        <v>280</v>
      </c>
      <c r="G57" s="24" t="s">
        <v>26</v>
      </c>
      <c r="H57" s="24" t="s">
        <v>34</v>
      </c>
      <c r="I57" s="25">
        <v>0</v>
      </c>
      <c r="J57" s="25">
        <v>0</v>
      </c>
      <c r="K57" s="25">
        <v>18</v>
      </c>
      <c r="L57" s="24" t="s">
        <v>35</v>
      </c>
      <c r="M57" s="17">
        <f t="shared" si="5"/>
        <v>19.080000000000002</v>
      </c>
      <c r="N57" s="17">
        <f t="shared" si="6"/>
        <v>19.080000000000002</v>
      </c>
      <c r="O57" s="17">
        <f t="shared" si="7"/>
        <v>20.224800000000002</v>
      </c>
      <c r="P57" s="17">
        <f t="shared" si="8"/>
        <v>1.1448</v>
      </c>
      <c r="Q57" s="17">
        <f t="shared" si="9"/>
        <v>19.080000000000002</v>
      </c>
      <c r="R57" s="17" t="s">
        <v>29</v>
      </c>
      <c r="S57" s="18" t="s">
        <v>30</v>
      </c>
    </row>
    <row r="58" spans="1:19" x14ac:dyDescent="0.25">
      <c r="A58" s="24">
        <v>57</v>
      </c>
      <c r="B58" s="23" t="s">
        <v>125</v>
      </c>
      <c r="C58" s="23" t="s">
        <v>126</v>
      </c>
      <c r="D58" s="24" t="s">
        <v>23</v>
      </c>
      <c r="E58" s="24" t="s">
        <v>25</v>
      </c>
      <c r="F58" s="24" t="s">
        <v>280</v>
      </c>
      <c r="G58" s="24" t="s">
        <v>26</v>
      </c>
      <c r="H58" s="24" t="s">
        <v>34</v>
      </c>
      <c r="I58" s="25">
        <v>0</v>
      </c>
      <c r="J58" s="25">
        <v>0</v>
      </c>
      <c r="K58" s="25">
        <v>18</v>
      </c>
      <c r="L58" s="24" t="s">
        <v>35</v>
      </c>
      <c r="M58" s="17">
        <f t="shared" si="5"/>
        <v>19.080000000000002</v>
      </c>
      <c r="N58" s="17">
        <f t="shared" si="6"/>
        <v>19.080000000000002</v>
      </c>
      <c r="O58" s="17">
        <f t="shared" si="7"/>
        <v>20.224800000000002</v>
      </c>
      <c r="P58" s="17">
        <f t="shared" si="8"/>
        <v>1.1448</v>
      </c>
      <c r="Q58" s="17">
        <f t="shared" si="9"/>
        <v>19.080000000000002</v>
      </c>
      <c r="R58" s="17" t="s">
        <v>29</v>
      </c>
      <c r="S58" s="18" t="s">
        <v>30</v>
      </c>
    </row>
    <row r="59" spans="1:19" x14ac:dyDescent="0.25">
      <c r="A59" s="24">
        <v>58</v>
      </c>
      <c r="B59" s="23" t="s">
        <v>153</v>
      </c>
      <c r="C59" s="23" t="s">
        <v>154</v>
      </c>
      <c r="D59" s="24" t="s">
        <v>23</v>
      </c>
      <c r="E59" s="24" t="s">
        <v>25</v>
      </c>
      <c r="F59" s="24" t="s">
        <v>280</v>
      </c>
      <c r="G59" s="24" t="s">
        <v>26</v>
      </c>
      <c r="H59" s="24" t="s">
        <v>34</v>
      </c>
      <c r="I59" s="25">
        <v>0</v>
      </c>
      <c r="J59" s="25">
        <v>0</v>
      </c>
      <c r="K59" s="25">
        <v>13</v>
      </c>
      <c r="L59" s="24" t="s">
        <v>35</v>
      </c>
      <c r="M59" s="17">
        <f t="shared" si="5"/>
        <v>13.780000000000001</v>
      </c>
      <c r="N59" s="17">
        <f t="shared" si="6"/>
        <v>13.780000000000001</v>
      </c>
      <c r="O59" s="17">
        <f t="shared" si="7"/>
        <v>14.606800000000002</v>
      </c>
      <c r="P59" s="17">
        <f t="shared" si="8"/>
        <v>0.82680000000000009</v>
      </c>
      <c r="Q59" s="17">
        <f t="shared" si="9"/>
        <v>13.780000000000001</v>
      </c>
      <c r="R59" s="17" t="s">
        <v>29</v>
      </c>
      <c r="S59" s="18" t="s">
        <v>30</v>
      </c>
    </row>
    <row r="60" spans="1:19" x14ac:dyDescent="0.25">
      <c r="A60" s="24">
        <v>59</v>
      </c>
      <c r="B60" s="23" t="s">
        <v>132</v>
      </c>
      <c r="C60" s="23" t="s">
        <v>133</v>
      </c>
      <c r="D60" s="24" t="s">
        <v>23</v>
      </c>
      <c r="E60" s="24" t="s">
        <v>25</v>
      </c>
      <c r="F60" s="24" t="s">
        <v>280</v>
      </c>
      <c r="G60" s="24" t="s">
        <v>26</v>
      </c>
      <c r="H60" s="24" t="s">
        <v>34</v>
      </c>
      <c r="I60" s="25">
        <v>0</v>
      </c>
      <c r="J60" s="25">
        <v>0</v>
      </c>
      <c r="K60" s="25">
        <v>18</v>
      </c>
      <c r="L60" s="24" t="s">
        <v>35</v>
      </c>
      <c r="M60" s="17">
        <f t="shared" si="5"/>
        <v>19.080000000000002</v>
      </c>
      <c r="N60" s="17">
        <f t="shared" si="6"/>
        <v>19.080000000000002</v>
      </c>
      <c r="O60" s="17">
        <f t="shared" si="7"/>
        <v>20.224800000000002</v>
      </c>
      <c r="P60" s="17">
        <f t="shared" si="8"/>
        <v>1.1448</v>
      </c>
      <c r="Q60" s="17">
        <f t="shared" si="9"/>
        <v>19.080000000000002</v>
      </c>
      <c r="R60" s="17" t="s">
        <v>29</v>
      </c>
      <c r="S60" s="18" t="s">
        <v>30</v>
      </c>
    </row>
    <row r="61" spans="1:19" x14ac:dyDescent="0.25">
      <c r="A61" s="24">
        <v>60</v>
      </c>
      <c r="B61" s="23" t="s">
        <v>170</v>
      </c>
      <c r="C61" s="23" t="s">
        <v>171</v>
      </c>
      <c r="D61" s="24" t="s">
        <v>23</v>
      </c>
      <c r="E61" s="24" t="s">
        <v>25</v>
      </c>
      <c r="F61" s="24" t="s">
        <v>280</v>
      </c>
      <c r="G61" s="24" t="s">
        <v>26</v>
      </c>
      <c r="H61" s="24" t="s">
        <v>34</v>
      </c>
      <c r="I61" s="25">
        <v>0</v>
      </c>
      <c r="J61" s="25">
        <v>0</v>
      </c>
      <c r="K61" s="25">
        <v>13</v>
      </c>
      <c r="L61" s="24" t="s">
        <v>35</v>
      </c>
      <c r="M61" s="17">
        <f t="shared" si="5"/>
        <v>13.780000000000001</v>
      </c>
      <c r="N61" s="17">
        <f t="shared" si="6"/>
        <v>13.780000000000001</v>
      </c>
      <c r="O61" s="17">
        <f t="shared" si="7"/>
        <v>14.606800000000002</v>
      </c>
      <c r="P61" s="17">
        <f t="shared" si="8"/>
        <v>0.82680000000000009</v>
      </c>
      <c r="Q61" s="17">
        <f t="shared" si="9"/>
        <v>13.780000000000001</v>
      </c>
      <c r="R61" s="17" t="s">
        <v>29</v>
      </c>
      <c r="S61" s="18" t="s">
        <v>30</v>
      </c>
    </row>
    <row r="62" spans="1:19" x14ac:dyDescent="0.25">
      <c r="A62" s="24">
        <v>61</v>
      </c>
      <c r="B62" s="23" t="s">
        <v>172</v>
      </c>
      <c r="C62" s="23" t="s">
        <v>538</v>
      </c>
      <c r="D62" s="24" t="s">
        <v>23</v>
      </c>
      <c r="E62" s="24" t="s">
        <v>25</v>
      </c>
      <c r="F62" s="24" t="s">
        <v>280</v>
      </c>
      <c r="G62" s="24" t="s">
        <v>26</v>
      </c>
      <c r="H62" s="24" t="s">
        <v>34</v>
      </c>
      <c r="I62" s="25">
        <v>0</v>
      </c>
      <c r="J62" s="25">
        <v>0</v>
      </c>
      <c r="K62" s="25">
        <v>13</v>
      </c>
      <c r="L62" s="24" t="s">
        <v>35</v>
      </c>
      <c r="M62" s="17">
        <f t="shared" si="5"/>
        <v>13.780000000000001</v>
      </c>
      <c r="N62" s="17">
        <f t="shared" si="6"/>
        <v>13.780000000000001</v>
      </c>
      <c r="O62" s="17">
        <f t="shared" si="7"/>
        <v>14.606800000000002</v>
      </c>
      <c r="P62" s="17">
        <f t="shared" si="8"/>
        <v>0.82680000000000009</v>
      </c>
      <c r="Q62" s="17">
        <f t="shared" si="9"/>
        <v>13.780000000000001</v>
      </c>
      <c r="R62" s="17" t="s">
        <v>29</v>
      </c>
      <c r="S62" s="18" t="s">
        <v>30</v>
      </c>
    </row>
    <row r="63" spans="1:19" x14ac:dyDescent="0.25">
      <c r="A63" s="24">
        <v>62</v>
      </c>
      <c r="B63" s="23" t="s">
        <v>201</v>
      </c>
      <c r="C63" s="23" t="s">
        <v>202</v>
      </c>
      <c r="D63" s="24" t="s">
        <v>23</v>
      </c>
      <c r="E63" s="24" t="s">
        <v>25</v>
      </c>
      <c r="F63" s="24" t="s">
        <v>280</v>
      </c>
      <c r="G63" s="24" t="s">
        <v>26</v>
      </c>
      <c r="H63" s="24" t="s">
        <v>34</v>
      </c>
      <c r="I63" s="25">
        <v>0</v>
      </c>
      <c r="J63" s="25">
        <v>0</v>
      </c>
      <c r="K63" s="25">
        <v>18</v>
      </c>
      <c r="L63" s="24" t="s">
        <v>35</v>
      </c>
      <c r="M63" s="17">
        <f t="shared" si="5"/>
        <v>19.080000000000002</v>
      </c>
      <c r="N63" s="17">
        <f t="shared" si="6"/>
        <v>19.080000000000002</v>
      </c>
      <c r="O63" s="17">
        <f t="shared" si="7"/>
        <v>20.224800000000002</v>
      </c>
      <c r="P63" s="17">
        <f t="shared" si="8"/>
        <v>1.1448</v>
      </c>
      <c r="Q63" s="17">
        <f t="shared" si="9"/>
        <v>19.080000000000002</v>
      </c>
      <c r="R63" s="17" t="s">
        <v>29</v>
      </c>
      <c r="S63" s="18" t="s">
        <v>30</v>
      </c>
    </row>
    <row r="64" spans="1:19" x14ac:dyDescent="0.25">
      <c r="A64" s="24">
        <v>63</v>
      </c>
      <c r="B64" s="23" t="s">
        <v>539</v>
      </c>
      <c r="C64" s="23" t="s">
        <v>540</v>
      </c>
      <c r="D64" s="24" t="s">
        <v>23</v>
      </c>
      <c r="E64" s="24" t="s">
        <v>25</v>
      </c>
      <c r="F64" s="24" t="s">
        <v>52</v>
      </c>
      <c r="G64" s="24" t="s">
        <v>26</v>
      </c>
      <c r="H64" s="24" t="s">
        <v>40</v>
      </c>
      <c r="I64" s="25">
        <v>0</v>
      </c>
      <c r="J64" s="25">
        <v>400</v>
      </c>
      <c r="K64" s="25">
        <v>2513</v>
      </c>
      <c r="L64" s="24" t="s">
        <v>231</v>
      </c>
      <c r="M64" s="17">
        <f t="shared" si="5"/>
        <v>2663.78</v>
      </c>
      <c r="N64" s="17">
        <f t="shared" si="6"/>
        <v>3063.78</v>
      </c>
      <c r="O64" s="17">
        <f t="shared" si="7"/>
        <v>3247.6068000000005</v>
      </c>
      <c r="P64" s="17">
        <f t="shared" si="8"/>
        <v>183.82679999999999</v>
      </c>
      <c r="Q64" s="17">
        <f t="shared" si="9"/>
        <v>3063.7800000000007</v>
      </c>
      <c r="R64" s="17" t="s">
        <v>29</v>
      </c>
      <c r="S64" s="18" t="s">
        <v>30</v>
      </c>
    </row>
    <row r="65" spans="1:19" x14ac:dyDescent="0.25">
      <c r="A65" s="24">
        <v>64</v>
      </c>
      <c r="B65" s="23" t="s">
        <v>541</v>
      </c>
      <c r="C65" s="23" t="s">
        <v>542</v>
      </c>
      <c r="D65" s="24" t="s">
        <v>23</v>
      </c>
      <c r="E65" s="24" t="s">
        <v>25</v>
      </c>
      <c r="F65" s="24" t="s">
        <v>52</v>
      </c>
      <c r="G65" s="24" t="s">
        <v>26</v>
      </c>
      <c r="H65" s="24" t="s">
        <v>40</v>
      </c>
      <c r="I65" s="25">
        <v>0</v>
      </c>
      <c r="J65" s="25">
        <v>400</v>
      </c>
      <c r="K65" s="25">
        <v>2513</v>
      </c>
      <c r="L65" s="24" t="s">
        <v>231</v>
      </c>
      <c r="M65" s="17">
        <f t="shared" si="5"/>
        <v>2663.78</v>
      </c>
      <c r="N65" s="17">
        <f t="shared" si="6"/>
        <v>3063.78</v>
      </c>
      <c r="O65" s="17">
        <f t="shared" si="7"/>
        <v>3247.6068000000005</v>
      </c>
      <c r="P65" s="17">
        <f t="shared" si="8"/>
        <v>183.82679999999999</v>
      </c>
      <c r="Q65" s="17">
        <f t="shared" si="9"/>
        <v>3063.7800000000007</v>
      </c>
      <c r="R65" s="17" t="s">
        <v>29</v>
      </c>
      <c r="S65" s="18" t="s">
        <v>30</v>
      </c>
    </row>
    <row r="66" spans="1:19" x14ac:dyDescent="0.25">
      <c r="A66" s="24">
        <v>65</v>
      </c>
      <c r="B66" s="23" t="s">
        <v>543</v>
      </c>
      <c r="C66" s="23" t="s">
        <v>544</v>
      </c>
      <c r="D66" s="24" t="s">
        <v>23</v>
      </c>
      <c r="E66" s="24" t="s">
        <v>25</v>
      </c>
      <c r="F66" s="24" t="s">
        <v>253</v>
      </c>
      <c r="G66" s="24" t="s">
        <v>26</v>
      </c>
      <c r="H66" s="24" t="s">
        <v>34</v>
      </c>
      <c r="I66" s="24">
        <v>249.29</v>
      </c>
      <c r="J66" s="25">
        <v>100</v>
      </c>
      <c r="K66" s="25">
        <v>0</v>
      </c>
      <c r="L66" s="23"/>
      <c r="M66" s="17">
        <f t="shared" ref="M66:M74" si="10">K66*1.06</f>
        <v>0</v>
      </c>
      <c r="N66" s="17">
        <f t="shared" ref="N66:N97" si="11">I66+J66+M66</f>
        <v>349.28999999999996</v>
      </c>
      <c r="O66" s="17">
        <f t="shared" ref="O66:O74" si="12">I66+(J66+M66)*1.06</f>
        <v>355.28999999999996</v>
      </c>
      <c r="P66" s="17">
        <f t="shared" ref="P66:P74" si="13">(M66+J66)*0.06</f>
        <v>6</v>
      </c>
      <c r="Q66" s="17">
        <f t="shared" ref="Q66:Q97" si="14">O66-P66</f>
        <v>349.28999999999996</v>
      </c>
      <c r="R66" s="17" t="s">
        <v>29</v>
      </c>
      <c r="S66" s="18" t="s">
        <v>30</v>
      </c>
    </row>
    <row r="67" spans="1:19" x14ac:dyDescent="0.25">
      <c r="A67" s="24">
        <v>66</v>
      </c>
      <c r="B67" s="23" t="s">
        <v>49</v>
      </c>
      <c r="C67" s="23" t="s">
        <v>162</v>
      </c>
      <c r="D67" s="24" t="s">
        <v>23</v>
      </c>
      <c r="E67" s="24" t="s">
        <v>25</v>
      </c>
      <c r="F67" s="24" t="s">
        <v>149</v>
      </c>
      <c r="G67" s="24" t="s">
        <v>26</v>
      </c>
      <c r="H67" s="24" t="s">
        <v>34</v>
      </c>
      <c r="I67" s="25">
        <v>0</v>
      </c>
      <c r="J67" s="25">
        <v>100</v>
      </c>
      <c r="K67" s="25">
        <v>0</v>
      </c>
      <c r="L67" s="23"/>
      <c r="M67" s="17">
        <f t="shared" si="10"/>
        <v>0</v>
      </c>
      <c r="N67" s="17">
        <f t="shared" si="11"/>
        <v>100</v>
      </c>
      <c r="O67" s="17">
        <f t="shared" si="12"/>
        <v>106</v>
      </c>
      <c r="P67" s="17">
        <f t="shared" si="13"/>
        <v>6</v>
      </c>
      <c r="Q67" s="17">
        <f t="shared" si="14"/>
        <v>100</v>
      </c>
      <c r="R67" s="17" t="s">
        <v>29</v>
      </c>
      <c r="S67" s="18" t="s">
        <v>30</v>
      </c>
    </row>
    <row r="68" spans="1:19" x14ac:dyDescent="0.25">
      <c r="A68" s="24">
        <v>67</v>
      </c>
      <c r="B68" s="23" t="s">
        <v>545</v>
      </c>
      <c r="C68" s="23" t="s">
        <v>546</v>
      </c>
      <c r="D68" s="24" t="s">
        <v>23</v>
      </c>
      <c r="E68" s="24" t="s">
        <v>25</v>
      </c>
      <c r="F68" s="24" t="s">
        <v>253</v>
      </c>
      <c r="G68" s="24" t="s">
        <v>26</v>
      </c>
      <c r="H68" s="24" t="s">
        <v>34</v>
      </c>
      <c r="I68" s="24">
        <v>249.29</v>
      </c>
      <c r="J68" s="25">
        <v>100</v>
      </c>
      <c r="K68" s="25">
        <v>0</v>
      </c>
      <c r="L68" s="23"/>
      <c r="M68" s="17">
        <f t="shared" si="10"/>
        <v>0</v>
      </c>
      <c r="N68" s="17">
        <f t="shared" si="11"/>
        <v>349.28999999999996</v>
      </c>
      <c r="O68" s="17">
        <f t="shared" si="12"/>
        <v>355.28999999999996</v>
      </c>
      <c r="P68" s="17">
        <f t="shared" si="13"/>
        <v>6</v>
      </c>
      <c r="Q68" s="17">
        <f t="shared" si="14"/>
        <v>349.28999999999996</v>
      </c>
      <c r="R68" s="17" t="s">
        <v>29</v>
      </c>
      <c r="S68" s="18" t="s">
        <v>30</v>
      </c>
    </row>
    <row r="69" spans="1:19" x14ac:dyDescent="0.25">
      <c r="A69" s="24">
        <v>68</v>
      </c>
      <c r="B69" s="23" t="s">
        <v>103</v>
      </c>
      <c r="C69" s="23" t="s">
        <v>227</v>
      </c>
      <c r="D69" s="24" t="s">
        <v>23</v>
      </c>
      <c r="E69" s="24" t="s">
        <v>25</v>
      </c>
      <c r="F69" s="24" t="s">
        <v>52</v>
      </c>
      <c r="G69" s="24" t="s">
        <v>26</v>
      </c>
      <c r="H69" s="24" t="s">
        <v>40</v>
      </c>
      <c r="I69" s="25">
        <v>0</v>
      </c>
      <c r="J69" s="25">
        <v>400</v>
      </c>
      <c r="K69" s="25">
        <v>2513</v>
      </c>
      <c r="L69" s="24" t="s">
        <v>231</v>
      </c>
      <c r="M69" s="17">
        <f t="shared" si="10"/>
        <v>2663.78</v>
      </c>
      <c r="N69" s="17">
        <f t="shared" si="11"/>
        <v>3063.78</v>
      </c>
      <c r="O69" s="17">
        <f t="shared" si="12"/>
        <v>3247.6068000000005</v>
      </c>
      <c r="P69" s="17">
        <f t="shared" si="13"/>
        <v>183.82679999999999</v>
      </c>
      <c r="Q69" s="17">
        <f t="shared" si="14"/>
        <v>3063.7800000000007</v>
      </c>
      <c r="R69" s="17" t="s">
        <v>29</v>
      </c>
      <c r="S69" s="18" t="s">
        <v>30</v>
      </c>
    </row>
    <row r="70" spans="1:19" x14ac:dyDescent="0.25">
      <c r="A70" s="24">
        <v>69</v>
      </c>
      <c r="B70" s="23" t="s">
        <v>128</v>
      </c>
      <c r="C70" s="23" t="s">
        <v>547</v>
      </c>
      <c r="D70" s="24" t="s">
        <v>23</v>
      </c>
      <c r="E70" s="24" t="s">
        <v>25</v>
      </c>
      <c r="F70" s="24" t="s">
        <v>253</v>
      </c>
      <c r="G70" s="24" t="s">
        <v>26</v>
      </c>
      <c r="H70" s="24" t="s">
        <v>34</v>
      </c>
      <c r="I70" s="24">
        <v>249.29</v>
      </c>
      <c r="J70" s="25">
        <v>100</v>
      </c>
      <c r="K70" s="25">
        <v>0</v>
      </c>
      <c r="L70" s="23"/>
      <c r="M70" s="17">
        <f t="shared" si="10"/>
        <v>0</v>
      </c>
      <c r="N70" s="17">
        <f t="shared" si="11"/>
        <v>349.28999999999996</v>
      </c>
      <c r="O70" s="17">
        <f t="shared" si="12"/>
        <v>355.28999999999996</v>
      </c>
      <c r="P70" s="17">
        <f t="shared" si="13"/>
        <v>6</v>
      </c>
      <c r="Q70" s="17">
        <f t="shared" si="14"/>
        <v>349.28999999999996</v>
      </c>
      <c r="R70" s="17" t="s">
        <v>29</v>
      </c>
      <c r="S70" s="18" t="s">
        <v>30</v>
      </c>
    </row>
    <row r="71" spans="1:19" x14ac:dyDescent="0.25">
      <c r="A71" s="24">
        <v>70</v>
      </c>
      <c r="B71" s="23" t="s">
        <v>548</v>
      </c>
      <c r="C71" s="23" t="s">
        <v>549</v>
      </c>
      <c r="D71" s="24" t="s">
        <v>23</v>
      </c>
      <c r="E71" s="24" t="s">
        <v>25</v>
      </c>
      <c r="F71" s="24" t="s">
        <v>253</v>
      </c>
      <c r="G71" s="24" t="s">
        <v>26</v>
      </c>
      <c r="H71" s="24" t="s">
        <v>34</v>
      </c>
      <c r="I71" s="24">
        <v>249.29</v>
      </c>
      <c r="J71" s="25">
        <v>100</v>
      </c>
      <c r="K71" s="25">
        <v>0</v>
      </c>
      <c r="L71" s="23"/>
      <c r="M71" s="17">
        <f t="shared" si="10"/>
        <v>0</v>
      </c>
      <c r="N71" s="17">
        <f t="shared" si="11"/>
        <v>349.28999999999996</v>
      </c>
      <c r="O71" s="17">
        <f t="shared" si="12"/>
        <v>355.28999999999996</v>
      </c>
      <c r="P71" s="17">
        <f t="shared" si="13"/>
        <v>6</v>
      </c>
      <c r="Q71" s="17">
        <f t="shared" si="14"/>
        <v>349.28999999999996</v>
      </c>
      <c r="R71" s="17" t="s">
        <v>29</v>
      </c>
      <c r="S71" s="18" t="s">
        <v>30</v>
      </c>
    </row>
    <row r="72" spans="1:19" x14ac:dyDescent="0.25">
      <c r="A72" s="24">
        <v>71</v>
      </c>
      <c r="B72" s="23" t="s">
        <v>550</v>
      </c>
      <c r="C72" s="23" t="s">
        <v>551</v>
      </c>
      <c r="D72" s="24" t="s">
        <v>23</v>
      </c>
      <c r="E72" s="24" t="s">
        <v>25</v>
      </c>
      <c r="F72" s="24" t="s">
        <v>253</v>
      </c>
      <c r="G72" s="24" t="s">
        <v>26</v>
      </c>
      <c r="H72" s="24" t="s">
        <v>34</v>
      </c>
      <c r="I72" s="24">
        <v>249.29</v>
      </c>
      <c r="J72" s="25">
        <v>100</v>
      </c>
      <c r="K72" s="25">
        <v>0</v>
      </c>
      <c r="L72" s="23"/>
      <c r="M72" s="17">
        <f t="shared" si="10"/>
        <v>0</v>
      </c>
      <c r="N72" s="17">
        <f t="shared" si="11"/>
        <v>349.28999999999996</v>
      </c>
      <c r="O72" s="17">
        <f t="shared" si="12"/>
        <v>355.28999999999996</v>
      </c>
      <c r="P72" s="17">
        <f t="shared" si="13"/>
        <v>6</v>
      </c>
      <c r="Q72" s="17">
        <f t="shared" si="14"/>
        <v>349.28999999999996</v>
      </c>
      <c r="R72" s="17" t="s">
        <v>29</v>
      </c>
      <c r="S72" s="18" t="s">
        <v>30</v>
      </c>
    </row>
    <row r="73" spans="1:19" x14ac:dyDescent="0.25">
      <c r="A73" s="24">
        <v>72</v>
      </c>
      <c r="B73" s="23" t="s">
        <v>552</v>
      </c>
      <c r="C73" s="23" t="s">
        <v>553</v>
      </c>
      <c r="D73" s="24" t="s">
        <v>23</v>
      </c>
      <c r="E73" s="24" t="s">
        <v>25</v>
      </c>
      <c r="F73" s="24" t="s">
        <v>253</v>
      </c>
      <c r="G73" s="24" t="s">
        <v>26</v>
      </c>
      <c r="H73" s="24" t="s">
        <v>34</v>
      </c>
      <c r="I73" s="24">
        <v>249.29</v>
      </c>
      <c r="J73" s="25">
        <v>100</v>
      </c>
      <c r="K73" s="25">
        <v>0</v>
      </c>
      <c r="L73" s="23"/>
      <c r="M73" s="17">
        <f t="shared" si="10"/>
        <v>0</v>
      </c>
      <c r="N73" s="17">
        <f t="shared" si="11"/>
        <v>349.28999999999996</v>
      </c>
      <c r="O73" s="17">
        <f t="shared" si="12"/>
        <v>355.28999999999996</v>
      </c>
      <c r="P73" s="17">
        <f t="shared" si="13"/>
        <v>6</v>
      </c>
      <c r="Q73" s="17">
        <f t="shared" si="14"/>
        <v>349.28999999999996</v>
      </c>
      <c r="R73" s="17" t="s">
        <v>29</v>
      </c>
      <c r="S73" s="18" t="s">
        <v>30</v>
      </c>
    </row>
    <row r="74" spans="1:19" x14ac:dyDescent="0.25">
      <c r="A74" s="24">
        <v>73</v>
      </c>
      <c r="B74" s="23" t="s">
        <v>554</v>
      </c>
      <c r="C74" s="23" t="s">
        <v>555</v>
      </c>
      <c r="D74" s="24" t="s">
        <v>23</v>
      </c>
      <c r="E74" s="24" t="s">
        <v>25</v>
      </c>
      <c r="F74" s="24" t="s">
        <v>253</v>
      </c>
      <c r="G74" s="24" t="s">
        <v>26</v>
      </c>
      <c r="H74" s="24" t="s">
        <v>34</v>
      </c>
      <c r="I74" s="24">
        <v>249.29</v>
      </c>
      <c r="J74" s="25">
        <v>100</v>
      </c>
      <c r="K74" s="25">
        <v>0</v>
      </c>
      <c r="L74" s="23"/>
      <c r="M74" s="17">
        <f t="shared" si="10"/>
        <v>0</v>
      </c>
      <c r="N74" s="17">
        <f t="shared" si="11"/>
        <v>349.28999999999996</v>
      </c>
      <c r="O74" s="17">
        <f t="shared" si="12"/>
        <v>355.28999999999996</v>
      </c>
      <c r="P74" s="17">
        <f t="shared" si="13"/>
        <v>6</v>
      </c>
      <c r="Q74" s="17">
        <f t="shared" si="14"/>
        <v>349.28999999999996</v>
      </c>
      <c r="R74" s="17" t="s">
        <v>29</v>
      </c>
      <c r="S74" s="18" t="s">
        <v>30</v>
      </c>
    </row>
    <row r="75" spans="1:19" x14ac:dyDescent="0.25">
      <c r="A75" s="39" t="s">
        <v>36</v>
      </c>
      <c r="B75" s="39"/>
      <c r="C75" s="39"/>
      <c r="D75" s="39"/>
      <c r="E75" s="39"/>
      <c r="F75" s="39"/>
      <c r="G75" s="39"/>
      <c r="H75" s="39"/>
      <c r="I75" s="31">
        <f>SUM(I2:I74)</f>
        <v>9251.9799999999977</v>
      </c>
      <c r="J75" s="31">
        <f>SUM(J2:J74)</f>
        <v>8100</v>
      </c>
      <c r="K75" s="31">
        <f>SUM(K2:K74)</f>
        <v>20388</v>
      </c>
      <c r="L75" s="31"/>
      <c r="M75" s="31">
        <f>SUM(M2:M74)</f>
        <v>21611.280000000002</v>
      </c>
      <c r="N75" s="31">
        <f>SUM(N2:N74)</f>
        <v>38963.260000000024</v>
      </c>
      <c r="O75" s="31">
        <f>SUM(O2:O74)</f>
        <v>40745.936800000032</v>
      </c>
      <c r="P75" s="31">
        <f>SUM(P2:P74)</f>
        <v>1782.6768000000009</v>
      </c>
      <c r="Q75" s="31">
        <f>SUM(Q2:Q74)</f>
        <v>38963.260000000024</v>
      </c>
      <c r="R75" s="17" t="s">
        <v>29</v>
      </c>
      <c r="S75" s="18" t="s">
        <v>30</v>
      </c>
    </row>
    <row r="76" spans="1:1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</sheetData>
  <mergeCells count="1">
    <mergeCell ref="A75:H75"/>
  </mergeCells>
  <phoneticPr fontId="40" type="noConversion"/>
  <dataValidations count="2">
    <dataValidation type="list" allowBlank="1" showErrorMessage="1" sqref="G2:G74" xr:uid="{00000000-0002-0000-0B00-000000000000}">
      <formula1>"商务,旅游,包签,转移签,翻译,照片,落地签"</formula1>
    </dataValidation>
    <dataValidation type="list" allowBlank="1" showErrorMessage="1" sqref="H2:H74" xr:uid="{00000000-0002-0000-0B00-000001000000}">
      <formula1>"已出签,已送签,受理中,已完成,已预约"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B2E9-B4FB-4333-A468-ABBF5AE270C0}">
  <sheetPr>
    <outlinePr summaryBelow="0" summaryRight="0"/>
  </sheetPr>
  <dimension ref="A1:S50"/>
  <sheetViews>
    <sheetView tabSelected="1" workbookViewId="0"/>
  </sheetViews>
  <sheetFormatPr defaultColWidth="14" defaultRowHeight="13.2" x14ac:dyDescent="0.25"/>
  <cols>
    <col min="1" max="1" width="6" customWidth="1"/>
    <col min="2" max="2" width="17" customWidth="1"/>
    <col min="3" max="3" width="23" customWidth="1"/>
    <col min="4" max="5" width="8" customWidth="1"/>
    <col min="6" max="6" width="15" customWidth="1"/>
    <col min="7" max="7" width="10" customWidth="1"/>
    <col min="8" max="8" width="12" customWidth="1"/>
    <col min="9" max="9" width="16" customWidth="1"/>
    <col min="12" max="12" width="35" customWidth="1"/>
    <col min="13" max="13" width="15" customWidth="1"/>
    <col min="15" max="15" width="16" customWidth="1"/>
    <col min="16" max="16" width="17" customWidth="1"/>
  </cols>
  <sheetData>
    <row r="1" spans="1:19" ht="63" x14ac:dyDescent="0.25">
      <c r="A1" s="19" t="s">
        <v>2</v>
      </c>
      <c r="B1" s="19" t="s">
        <v>3</v>
      </c>
      <c r="C1" s="19" t="s">
        <v>4</v>
      </c>
      <c r="D1" s="19" t="s">
        <v>5</v>
      </c>
      <c r="E1" s="19" t="s">
        <v>7</v>
      </c>
      <c r="F1" s="19" t="s">
        <v>249</v>
      </c>
      <c r="G1" s="19" t="s">
        <v>249</v>
      </c>
      <c r="H1" s="19" t="s">
        <v>10</v>
      </c>
      <c r="I1" s="34" t="s">
        <v>11</v>
      </c>
      <c r="J1" s="20" t="s">
        <v>12</v>
      </c>
      <c r="K1" s="26" t="s">
        <v>13</v>
      </c>
      <c r="L1" s="26" t="s">
        <v>14</v>
      </c>
      <c r="M1" s="22" t="s">
        <v>15</v>
      </c>
      <c r="N1" s="29" t="s">
        <v>16</v>
      </c>
      <c r="O1" s="27" t="s">
        <v>17</v>
      </c>
      <c r="P1" s="28" t="s">
        <v>37</v>
      </c>
      <c r="Q1" s="21" t="s">
        <v>38</v>
      </c>
      <c r="R1" s="19" t="s">
        <v>20</v>
      </c>
      <c r="S1" s="19" t="s">
        <v>21</v>
      </c>
    </row>
    <row r="2" spans="1:19" x14ac:dyDescent="0.25">
      <c r="A2" s="24">
        <v>1</v>
      </c>
      <c r="B2" s="23" t="s">
        <v>556</v>
      </c>
      <c r="C2" s="23" t="s">
        <v>557</v>
      </c>
      <c r="D2" s="24" t="s">
        <v>23</v>
      </c>
      <c r="E2" s="24" t="s">
        <v>25</v>
      </c>
      <c r="F2" s="24" t="s">
        <v>52</v>
      </c>
      <c r="G2" s="24" t="s">
        <v>26</v>
      </c>
      <c r="H2" s="24" t="s">
        <v>34</v>
      </c>
      <c r="I2" s="25">
        <v>0</v>
      </c>
      <c r="J2" s="25">
        <v>400</v>
      </c>
      <c r="K2" s="25">
        <v>2513</v>
      </c>
      <c r="L2" s="24" t="s">
        <v>231</v>
      </c>
      <c r="M2" s="17">
        <f t="shared" ref="M2:M49" si="0">K2*1.06</f>
        <v>2663.78</v>
      </c>
      <c r="N2" s="17">
        <f t="shared" ref="N2:N49" si="1">I2+J2+M2</f>
        <v>3063.78</v>
      </c>
      <c r="O2" s="17">
        <f t="shared" ref="O2:O49" si="2">I2+(J2+M2)*1.06</f>
        <v>3247.6068000000005</v>
      </c>
      <c r="P2" s="17">
        <f t="shared" ref="P2:P49" si="3">(M2+J2)*0.06</f>
        <v>183.82679999999999</v>
      </c>
      <c r="Q2" s="17">
        <f t="shared" ref="Q2:Q49" si="4">O2-P2</f>
        <v>3063.7800000000007</v>
      </c>
      <c r="R2" s="17" t="s">
        <v>29</v>
      </c>
      <c r="S2" s="18" t="s">
        <v>30</v>
      </c>
    </row>
    <row r="3" spans="1:19" x14ac:dyDescent="0.25">
      <c r="A3" s="24">
        <v>2</v>
      </c>
      <c r="B3" s="23" t="s">
        <v>558</v>
      </c>
      <c r="C3" s="23" t="s">
        <v>559</v>
      </c>
      <c r="D3" s="24" t="s">
        <v>23</v>
      </c>
      <c r="E3" s="24" t="s">
        <v>25</v>
      </c>
      <c r="F3" s="24" t="s">
        <v>52</v>
      </c>
      <c r="G3" s="24" t="s">
        <v>26</v>
      </c>
      <c r="H3" s="24" t="s">
        <v>34</v>
      </c>
      <c r="I3" s="25">
        <v>0</v>
      </c>
      <c r="J3" s="25">
        <v>400</v>
      </c>
      <c r="K3" s="25">
        <v>2513</v>
      </c>
      <c r="L3" s="24" t="s">
        <v>231</v>
      </c>
      <c r="M3" s="17">
        <f t="shared" si="0"/>
        <v>2663.78</v>
      </c>
      <c r="N3" s="17">
        <f t="shared" si="1"/>
        <v>3063.78</v>
      </c>
      <c r="O3" s="17">
        <f t="shared" si="2"/>
        <v>3247.6068000000005</v>
      </c>
      <c r="P3" s="17">
        <f t="shared" si="3"/>
        <v>183.82679999999999</v>
      </c>
      <c r="Q3" s="17">
        <f t="shared" si="4"/>
        <v>3063.7800000000007</v>
      </c>
      <c r="R3" s="17" t="s">
        <v>29</v>
      </c>
      <c r="S3" s="18" t="s">
        <v>30</v>
      </c>
    </row>
    <row r="4" spans="1:19" x14ac:dyDescent="0.25">
      <c r="A4" s="24">
        <v>3</v>
      </c>
      <c r="B4" s="23" t="s">
        <v>213</v>
      </c>
      <c r="C4" s="23" t="s">
        <v>214</v>
      </c>
      <c r="D4" s="24" t="s">
        <v>23</v>
      </c>
      <c r="E4" s="24" t="s">
        <v>25</v>
      </c>
      <c r="F4" s="24" t="s">
        <v>149</v>
      </c>
      <c r="G4" s="24" t="s">
        <v>26</v>
      </c>
      <c r="H4" s="24" t="s">
        <v>34</v>
      </c>
      <c r="I4" s="25">
        <v>0</v>
      </c>
      <c r="J4" s="25">
        <v>100</v>
      </c>
      <c r="K4" s="25">
        <v>0</v>
      </c>
      <c r="L4" s="24"/>
      <c r="M4" s="17">
        <f t="shared" si="0"/>
        <v>0</v>
      </c>
      <c r="N4" s="17">
        <f t="shared" si="1"/>
        <v>100</v>
      </c>
      <c r="O4" s="17">
        <f t="shared" si="2"/>
        <v>106</v>
      </c>
      <c r="P4" s="17">
        <f t="shared" si="3"/>
        <v>6</v>
      </c>
      <c r="Q4" s="17">
        <f t="shared" si="4"/>
        <v>100</v>
      </c>
      <c r="R4" s="17" t="s">
        <v>29</v>
      </c>
      <c r="S4" s="18" t="s">
        <v>30</v>
      </c>
    </row>
    <row r="5" spans="1:19" x14ac:dyDescent="0.25">
      <c r="A5" s="24">
        <v>4</v>
      </c>
      <c r="B5" s="23" t="s">
        <v>560</v>
      </c>
      <c r="C5" s="23" t="s">
        <v>561</v>
      </c>
      <c r="D5" s="24" t="s">
        <v>23</v>
      </c>
      <c r="E5" s="24" t="s">
        <v>25</v>
      </c>
      <c r="F5" s="24" t="s">
        <v>52</v>
      </c>
      <c r="G5" s="24" t="s">
        <v>26</v>
      </c>
      <c r="H5" s="24" t="s">
        <v>34</v>
      </c>
      <c r="I5" s="25">
        <v>0</v>
      </c>
      <c r="J5" s="25">
        <v>400</v>
      </c>
      <c r="K5" s="25">
        <v>2513</v>
      </c>
      <c r="L5" s="24" t="s">
        <v>231</v>
      </c>
      <c r="M5" s="17">
        <f t="shared" si="0"/>
        <v>2663.78</v>
      </c>
      <c r="N5" s="17">
        <f t="shared" si="1"/>
        <v>3063.78</v>
      </c>
      <c r="O5" s="17">
        <f t="shared" si="2"/>
        <v>3247.6068000000005</v>
      </c>
      <c r="P5" s="17">
        <f t="shared" si="3"/>
        <v>183.82679999999999</v>
      </c>
      <c r="Q5" s="17">
        <f t="shared" si="4"/>
        <v>3063.7800000000007</v>
      </c>
      <c r="R5" s="17" t="s">
        <v>29</v>
      </c>
      <c r="S5" s="18" t="s">
        <v>30</v>
      </c>
    </row>
    <row r="6" spans="1:19" x14ac:dyDescent="0.25">
      <c r="A6" s="24">
        <v>5</v>
      </c>
      <c r="B6" s="23" t="s">
        <v>99</v>
      </c>
      <c r="C6" s="23" t="s">
        <v>100</v>
      </c>
      <c r="D6" s="24" t="s">
        <v>23</v>
      </c>
      <c r="E6" s="24" t="s">
        <v>25</v>
      </c>
      <c r="F6" s="24" t="s">
        <v>280</v>
      </c>
      <c r="G6" s="24" t="s">
        <v>26</v>
      </c>
      <c r="H6" s="24" t="s">
        <v>34</v>
      </c>
      <c r="I6" s="25">
        <v>0</v>
      </c>
      <c r="J6" s="25">
        <v>0</v>
      </c>
      <c r="K6" s="25">
        <v>18</v>
      </c>
      <c r="L6" s="24" t="s">
        <v>35</v>
      </c>
      <c r="M6" s="17">
        <f t="shared" si="0"/>
        <v>19.080000000000002</v>
      </c>
      <c r="N6" s="17">
        <f t="shared" si="1"/>
        <v>19.080000000000002</v>
      </c>
      <c r="O6" s="17">
        <f t="shared" si="2"/>
        <v>20.224800000000002</v>
      </c>
      <c r="P6" s="17">
        <f t="shared" si="3"/>
        <v>1.1448</v>
      </c>
      <c r="Q6" s="17">
        <f t="shared" si="4"/>
        <v>19.080000000000002</v>
      </c>
      <c r="R6" s="17" t="s">
        <v>29</v>
      </c>
      <c r="S6" s="18" t="s">
        <v>30</v>
      </c>
    </row>
    <row r="7" spans="1:19" x14ac:dyDescent="0.25">
      <c r="A7" s="24">
        <v>6</v>
      </c>
      <c r="B7" s="23" t="s">
        <v>144</v>
      </c>
      <c r="C7" s="23" t="s">
        <v>562</v>
      </c>
      <c r="D7" s="24" t="s">
        <v>23</v>
      </c>
      <c r="E7" s="24" t="s">
        <v>25</v>
      </c>
      <c r="F7" s="24" t="s">
        <v>280</v>
      </c>
      <c r="G7" s="24" t="s">
        <v>26</v>
      </c>
      <c r="H7" s="24" t="s">
        <v>34</v>
      </c>
      <c r="I7" s="25">
        <v>0</v>
      </c>
      <c r="J7" s="25">
        <v>0</v>
      </c>
      <c r="K7" s="25">
        <v>13</v>
      </c>
      <c r="L7" s="24" t="s">
        <v>35</v>
      </c>
      <c r="M7" s="17">
        <f t="shared" si="0"/>
        <v>13.780000000000001</v>
      </c>
      <c r="N7" s="17">
        <f t="shared" si="1"/>
        <v>13.780000000000001</v>
      </c>
      <c r="O7" s="17">
        <f t="shared" si="2"/>
        <v>14.606800000000002</v>
      </c>
      <c r="P7" s="17">
        <f t="shared" si="3"/>
        <v>0.82680000000000009</v>
      </c>
      <c r="Q7" s="17">
        <f t="shared" si="4"/>
        <v>13.780000000000001</v>
      </c>
      <c r="R7" s="17" t="s">
        <v>29</v>
      </c>
      <c r="S7" s="18" t="s">
        <v>30</v>
      </c>
    </row>
    <row r="8" spans="1:19" x14ac:dyDescent="0.25">
      <c r="A8" s="24">
        <v>7</v>
      </c>
      <c r="B8" s="23" t="s">
        <v>47</v>
      </c>
      <c r="C8" s="23" t="s">
        <v>48</v>
      </c>
      <c r="D8" s="24" t="s">
        <v>23</v>
      </c>
      <c r="E8" s="24" t="s">
        <v>25</v>
      </c>
      <c r="F8" s="24" t="s">
        <v>280</v>
      </c>
      <c r="G8" s="24" t="s">
        <v>26</v>
      </c>
      <c r="H8" s="24" t="s">
        <v>34</v>
      </c>
      <c r="I8" s="25">
        <v>0</v>
      </c>
      <c r="J8" s="25">
        <v>0</v>
      </c>
      <c r="K8" s="25">
        <v>18</v>
      </c>
      <c r="L8" s="24" t="s">
        <v>35</v>
      </c>
      <c r="M8" s="17">
        <f t="shared" si="0"/>
        <v>19.080000000000002</v>
      </c>
      <c r="N8" s="17">
        <f t="shared" si="1"/>
        <v>19.080000000000002</v>
      </c>
      <c r="O8" s="17">
        <f t="shared" si="2"/>
        <v>20.224800000000002</v>
      </c>
      <c r="P8" s="17">
        <f t="shared" si="3"/>
        <v>1.1448</v>
      </c>
      <c r="Q8" s="17">
        <f t="shared" si="4"/>
        <v>19.080000000000002</v>
      </c>
      <c r="R8" s="17" t="s">
        <v>29</v>
      </c>
      <c r="S8" s="18" t="s">
        <v>30</v>
      </c>
    </row>
    <row r="9" spans="1:19" x14ac:dyDescent="0.25">
      <c r="A9" s="24">
        <v>8</v>
      </c>
      <c r="B9" s="23" t="s">
        <v>50</v>
      </c>
      <c r="C9" s="23" t="s">
        <v>563</v>
      </c>
      <c r="D9" s="24" t="s">
        <v>23</v>
      </c>
      <c r="E9" s="24" t="s">
        <v>25</v>
      </c>
      <c r="F9" s="24" t="s">
        <v>253</v>
      </c>
      <c r="G9" s="24" t="s">
        <v>26</v>
      </c>
      <c r="H9" s="24" t="s">
        <v>34</v>
      </c>
      <c r="I9" s="24">
        <v>242.74</v>
      </c>
      <c r="J9" s="25">
        <v>100</v>
      </c>
      <c r="K9" s="25">
        <v>0</v>
      </c>
      <c r="L9" s="23"/>
      <c r="M9" s="17">
        <f t="shared" si="0"/>
        <v>0</v>
      </c>
      <c r="N9" s="17">
        <f t="shared" si="1"/>
        <v>342.74</v>
      </c>
      <c r="O9" s="17">
        <f t="shared" si="2"/>
        <v>348.74</v>
      </c>
      <c r="P9" s="17">
        <f t="shared" si="3"/>
        <v>6</v>
      </c>
      <c r="Q9" s="17">
        <f t="shared" si="4"/>
        <v>342.74</v>
      </c>
      <c r="R9" s="17" t="s">
        <v>29</v>
      </c>
      <c r="S9" s="18" t="s">
        <v>30</v>
      </c>
    </row>
    <row r="10" spans="1:19" x14ac:dyDescent="0.25">
      <c r="A10" s="24">
        <v>9</v>
      </c>
      <c r="B10" s="23" t="s">
        <v>564</v>
      </c>
      <c r="C10" s="23" t="s">
        <v>565</v>
      </c>
      <c r="D10" s="24" t="s">
        <v>23</v>
      </c>
      <c r="E10" s="24" t="s">
        <v>25</v>
      </c>
      <c r="F10" s="24" t="s">
        <v>253</v>
      </c>
      <c r="G10" s="24" t="s">
        <v>26</v>
      </c>
      <c r="H10" s="24" t="s">
        <v>34</v>
      </c>
      <c r="I10" s="24">
        <v>242.74</v>
      </c>
      <c r="J10" s="25">
        <v>100</v>
      </c>
      <c r="K10" s="25">
        <v>0</v>
      </c>
      <c r="L10" s="23"/>
      <c r="M10" s="17">
        <f t="shared" si="0"/>
        <v>0</v>
      </c>
      <c r="N10" s="17">
        <f t="shared" si="1"/>
        <v>342.74</v>
      </c>
      <c r="O10" s="17">
        <f t="shared" si="2"/>
        <v>348.74</v>
      </c>
      <c r="P10" s="17">
        <f t="shared" si="3"/>
        <v>6</v>
      </c>
      <c r="Q10" s="17">
        <f t="shared" si="4"/>
        <v>342.74</v>
      </c>
      <c r="R10" s="17" t="s">
        <v>29</v>
      </c>
      <c r="S10" s="18" t="s">
        <v>30</v>
      </c>
    </row>
    <row r="11" spans="1:19" x14ac:dyDescent="0.25">
      <c r="A11" s="24">
        <v>10</v>
      </c>
      <c r="B11" s="23" t="s">
        <v>165</v>
      </c>
      <c r="C11" s="23" t="s">
        <v>166</v>
      </c>
      <c r="D11" s="24" t="s">
        <v>23</v>
      </c>
      <c r="E11" s="24" t="s">
        <v>25</v>
      </c>
      <c r="F11" s="24" t="s">
        <v>280</v>
      </c>
      <c r="G11" s="24" t="s">
        <v>26</v>
      </c>
      <c r="H11" s="24" t="s">
        <v>34</v>
      </c>
      <c r="I11" s="25">
        <v>0</v>
      </c>
      <c r="J11" s="25">
        <v>0</v>
      </c>
      <c r="K11" s="25">
        <v>18</v>
      </c>
      <c r="L11" s="24" t="s">
        <v>35</v>
      </c>
      <c r="M11" s="17">
        <f t="shared" si="0"/>
        <v>19.080000000000002</v>
      </c>
      <c r="N11" s="17">
        <f t="shared" si="1"/>
        <v>19.080000000000002</v>
      </c>
      <c r="O11" s="17">
        <f t="shared" si="2"/>
        <v>20.224800000000002</v>
      </c>
      <c r="P11" s="17">
        <f t="shared" si="3"/>
        <v>1.1448</v>
      </c>
      <c r="Q11" s="17">
        <f t="shared" si="4"/>
        <v>19.080000000000002</v>
      </c>
      <c r="R11" s="17" t="s">
        <v>29</v>
      </c>
      <c r="S11" s="18" t="s">
        <v>30</v>
      </c>
    </row>
    <row r="12" spans="1:19" x14ac:dyDescent="0.25">
      <c r="A12" s="24">
        <v>11</v>
      </c>
      <c r="B12" s="23" t="s">
        <v>566</v>
      </c>
      <c r="C12" s="23" t="s">
        <v>183</v>
      </c>
      <c r="D12" s="24" t="s">
        <v>23</v>
      </c>
      <c r="E12" s="24" t="s">
        <v>25</v>
      </c>
      <c r="F12" s="24" t="s">
        <v>280</v>
      </c>
      <c r="G12" s="24" t="s">
        <v>26</v>
      </c>
      <c r="H12" s="24" t="s">
        <v>34</v>
      </c>
      <c r="I12" s="25">
        <v>0</v>
      </c>
      <c r="J12" s="25">
        <v>0</v>
      </c>
      <c r="K12" s="25">
        <v>18</v>
      </c>
      <c r="L12" s="24" t="s">
        <v>35</v>
      </c>
      <c r="M12" s="17">
        <f t="shared" si="0"/>
        <v>19.080000000000002</v>
      </c>
      <c r="N12" s="17">
        <f t="shared" si="1"/>
        <v>19.080000000000002</v>
      </c>
      <c r="O12" s="17">
        <f t="shared" si="2"/>
        <v>20.224800000000002</v>
      </c>
      <c r="P12" s="17">
        <f t="shared" si="3"/>
        <v>1.1448</v>
      </c>
      <c r="Q12" s="17">
        <f t="shared" si="4"/>
        <v>19.080000000000002</v>
      </c>
      <c r="R12" s="17" t="s">
        <v>29</v>
      </c>
      <c r="S12" s="18" t="s">
        <v>30</v>
      </c>
    </row>
    <row r="13" spans="1:19" x14ac:dyDescent="0.25">
      <c r="A13" s="24">
        <v>12</v>
      </c>
      <c r="B13" s="23" t="s">
        <v>67</v>
      </c>
      <c r="C13" s="23" t="s">
        <v>567</v>
      </c>
      <c r="D13" s="24" t="s">
        <v>23</v>
      </c>
      <c r="E13" s="24" t="s">
        <v>25</v>
      </c>
      <c r="F13" s="24" t="s">
        <v>253</v>
      </c>
      <c r="G13" s="24" t="s">
        <v>26</v>
      </c>
      <c r="H13" s="24" t="s">
        <v>34</v>
      </c>
      <c r="I13" s="24">
        <v>242.74</v>
      </c>
      <c r="J13" s="25">
        <v>100</v>
      </c>
      <c r="K13" s="25">
        <v>0</v>
      </c>
      <c r="L13" s="23"/>
      <c r="M13" s="17">
        <f t="shared" si="0"/>
        <v>0</v>
      </c>
      <c r="N13" s="17">
        <f t="shared" si="1"/>
        <v>342.74</v>
      </c>
      <c r="O13" s="17">
        <f t="shared" si="2"/>
        <v>348.74</v>
      </c>
      <c r="P13" s="17">
        <f t="shared" si="3"/>
        <v>6</v>
      </c>
      <c r="Q13" s="17">
        <f t="shared" si="4"/>
        <v>342.74</v>
      </c>
      <c r="R13" s="17" t="s">
        <v>29</v>
      </c>
      <c r="S13" s="18" t="s">
        <v>30</v>
      </c>
    </row>
    <row r="14" spans="1:19" x14ac:dyDescent="0.25">
      <c r="A14" s="24">
        <v>13</v>
      </c>
      <c r="B14" s="23" t="s">
        <v>568</v>
      </c>
      <c r="C14" s="23" t="s">
        <v>569</v>
      </c>
      <c r="D14" s="24" t="s">
        <v>23</v>
      </c>
      <c r="E14" s="24" t="s">
        <v>25</v>
      </c>
      <c r="F14" s="24" t="s">
        <v>52</v>
      </c>
      <c r="G14" s="24" t="s">
        <v>26</v>
      </c>
      <c r="H14" s="24" t="s">
        <v>34</v>
      </c>
      <c r="I14" s="25">
        <v>0</v>
      </c>
      <c r="J14" s="25">
        <v>400</v>
      </c>
      <c r="K14" s="25">
        <v>2513</v>
      </c>
      <c r="L14" s="24" t="s">
        <v>231</v>
      </c>
      <c r="M14" s="17">
        <f t="shared" si="0"/>
        <v>2663.78</v>
      </c>
      <c r="N14" s="17">
        <f t="shared" si="1"/>
        <v>3063.78</v>
      </c>
      <c r="O14" s="17">
        <f t="shared" si="2"/>
        <v>3247.6068000000005</v>
      </c>
      <c r="P14" s="17">
        <f t="shared" si="3"/>
        <v>183.82679999999999</v>
      </c>
      <c r="Q14" s="17">
        <f t="shared" si="4"/>
        <v>3063.7800000000007</v>
      </c>
      <c r="R14" s="17" t="s">
        <v>29</v>
      </c>
      <c r="S14" s="18" t="s">
        <v>30</v>
      </c>
    </row>
    <row r="15" spans="1:19" x14ac:dyDescent="0.25">
      <c r="A15" s="24">
        <v>14</v>
      </c>
      <c r="B15" s="23" t="s">
        <v>91</v>
      </c>
      <c r="C15" s="23" t="s">
        <v>92</v>
      </c>
      <c r="D15" s="24" t="s">
        <v>23</v>
      </c>
      <c r="E15" s="24" t="s">
        <v>25</v>
      </c>
      <c r="F15" s="24" t="s">
        <v>280</v>
      </c>
      <c r="G15" s="24" t="s">
        <v>26</v>
      </c>
      <c r="H15" s="24" t="s">
        <v>34</v>
      </c>
      <c r="I15" s="25">
        <v>0</v>
      </c>
      <c r="J15" s="25">
        <v>0</v>
      </c>
      <c r="K15" s="25">
        <v>18</v>
      </c>
      <c r="L15" s="24" t="s">
        <v>35</v>
      </c>
      <c r="M15" s="17">
        <f t="shared" si="0"/>
        <v>19.080000000000002</v>
      </c>
      <c r="N15" s="17">
        <f t="shared" si="1"/>
        <v>19.080000000000002</v>
      </c>
      <c r="O15" s="17">
        <f t="shared" si="2"/>
        <v>20.224800000000002</v>
      </c>
      <c r="P15" s="17">
        <f t="shared" si="3"/>
        <v>1.1448</v>
      </c>
      <c r="Q15" s="17">
        <f t="shared" si="4"/>
        <v>19.080000000000002</v>
      </c>
      <c r="R15" s="17" t="s">
        <v>29</v>
      </c>
      <c r="S15" s="18" t="s">
        <v>30</v>
      </c>
    </row>
    <row r="16" spans="1:19" x14ac:dyDescent="0.25">
      <c r="A16" s="24">
        <v>15</v>
      </c>
      <c r="B16" s="23" t="s">
        <v>112</v>
      </c>
      <c r="C16" s="23" t="s">
        <v>113</v>
      </c>
      <c r="D16" s="24" t="s">
        <v>23</v>
      </c>
      <c r="E16" s="24" t="s">
        <v>25</v>
      </c>
      <c r="F16" s="24" t="s">
        <v>280</v>
      </c>
      <c r="G16" s="24" t="s">
        <v>26</v>
      </c>
      <c r="H16" s="24" t="s">
        <v>34</v>
      </c>
      <c r="I16" s="25">
        <v>0</v>
      </c>
      <c r="J16" s="25">
        <v>0</v>
      </c>
      <c r="K16" s="25">
        <v>18</v>
      </c>
      <c r="L16" s="24" t="s">
        <v>35</v>
      </c>
      <c r="M16" s="17">
        <f t="shared" si="0"/>
        <v>19.080000000000002</v>
      </c>
      <c r="N16" s="17">
        <f t="shared" si="1"/>
        <v>19.080000000000002</v>
      </c>
      <c r="O16" s="17">
        <f t="shared" si="2"/>
        <v>20.224800000000002</v>
      </c>
      <c r="P16" s="17">
        <f t="shared" si="3"/>
        <v>1.1448</v>
      </c>
      <c r="Q16" s="17">
        <f t="shared" si="4"/>
        <v>19.080000000000002</v>
      </c>
      <c r="R16" s="17" t="s">
        <v>29</v>
      </c>
      <c r="S16" s="18" t="s">
        <v>30</v>
      </c>
    </row>
    <row r="17" spans="1:19" x14ac:dyDescent="0.25">
      <c r="A17" s="24">
        <v>16</v>
      </c>
      <c r="B17" s="23" t="s">
        <v>167</v>
      </c>
      <c r="C17" s="23" t="s">
        <v>168</v>
      </c>
      <c r="D17" s="24" t="s">
        <v>23</v>
      </c>
      <c r="E17" s="24" t="s">
        <v>25</v>
      </c>
      <c r="F17" s="24" t="s">
        <v>280</v>
      </c>
      <c r="G17" s="24" t="s">
        <v>26</v>
      </c>
      <c r="H17" s="24" t="s">
        <v>34</v>
      </c>
      <c r="I17" s="25">
        <v>0</v>
      </c>
      <c r="J17" s="25">
        <v>0</v>
      </c>
      <c r="K17" s="25">
        <v>18</v>
      </c>
      <c r="L17" s="24" t="s">
        <v>35</v>
      </c>
      <c r="M17" s="17">
        <f t="shared" si="0"/>
        <v>19.080000000000002</v>
      </c>
      <c r="N17" s="17">
        <f t="shared" si="1"/>
        <v>19.080000000000002</v>
      </c>
      <c r="O17" s="17">
        <f t="shared" si="2"/>
        <v>20.224800000000002</v>
      </c>
      <c r="P17" s="17">
        <f t="shared" si="3"/>
        <v>1.1448</v>
      </c>
      <c r="Q17" s="17">
        <f t="shared" si="4"/>
        <v>19.080000000000002</v>
      </c>
      <c r="R17" s="17" t="s">
        <v>29</v>
      </c>
      <c r="S17" s="18" t="s">
        <v>30</v>
      </c>
    </row>
    <row r="18" spans="1:19" x14ac:dyDescent="0.25">
      <c r="A18" s="24">
        <v>17</v>
      </c>
      <c r="B18" s="23" t="s">
        <v>187</v>
      </c>
      <c r="C18" s="23" t="s">
        <v>188</v>
      </c>
      <c r="D18" s="24" t="s">
        <v>23</v>
      </c>
      <c r="E18" s="24" t="s">
        <v>25</v>
      </c>
      <c r="F18" s="24" t="s">
        <v>280</v>
      </c>
      <c r="G18" s="24" t="s">
        <v>26</v>
      </c>
      <c r="H18" s="24" t="s">
        <v>34</v>
      </c>
      <c r="I18" s="25">
        <v>0</v>
      </c>
      <c r="J18" s="25">
        <v>0</v>
      </c>
      <c r="K18" s="25">
        <v>13</v>
      </c>
      <c r="L18" s="24" t="s">
        <v>35</v>
      </c>
      <c r="M18" s="17">
        <f t="shared" si="0"/>
        <v>13.780000000000001</v>
      </c>
      <c r="N18" s="17">
        <f t="shared" si="1"/>
        <v>13.780000000000001</v>
      </c>
      <c r="O18" s="17">
        <f t="shared" si="2"/>
        <v>14.606800000000002</v>
      </c>
      <c r="P18" s="17">
        <f t="shared" si="3"/>
        <v>0.82680000000000009</v>
      </c>
      <c r="Q18" s="17">
        <f t="shared" si="4"/>
        <v>13.780000000000001</v>
      </c>
      <c r="R18" s="17" t="s">
        <v>29</v>
      </c>
      <c r="S18" s="18" t="s">
        <v>30</v>
      </c>
    </row>
    <row r="19" spans="1:19" x14ac:dyDescent="0.25">
      <c r="A19" s="24">
        <v>18</v>
      </c>
      <c r="B19" s="23" t="s">
        <v>185</v>
      </c>
      <c r="C19" s="23" t="s">
        <v>186</v>
      </c>
      <c r="D19" s="24" t="s">
        <v>23</v>
      </c>
      <c r="E19" s="24" t="s">
        <v>25</v>
      </c>
      <c r="F19" s="24" t="s">
        <v>280</v>
      </c>
      <c r="G19" s="24" t="s">
        <v>26</v>
      </c>
      <c r="H19" s="24" t="s">
        <v>34</v>
      </c>
      <c r="I19" s="25">
        <v>0</v>
      </c>
      <c r="J19" s="25">
        <v>0</v>
      </c>
      <c r="K19" s="25">
        <v>13</v>
      </c>
      <c r="L19" s="24" t="s">
        <v>35</v>
      </c>
      <c r="M19" s="17">
        <f t="shared" si="0"/>
        <v>13.780000000000001</v>
      </c>
      <c r="N19" s="17">
        <f t="shared" si="1"/>
        <v>13.780000000000001</v>
      </c>
      <c r="O19" s="17">
        <f t="shared" si="2"/>
        <v>14.606800000000002</v>
      </c>
      <c r="P19" s="17">
        <f t="shared" si="3"/>
        <v>0.82680000000000009</v>
      </c>
      <c r="Q19" s="17">
        <f t="shared" si="4"/>
        <v>13.780000000000001</v>
      </c>
      <c r="R19" s="17" t="s">
        <v>29</v>
      </c>
      <c r="S19" s="18" t="s">
        <v>30</v>
      </c>
    </row>
    <row r="20" spans="1:19" x14ac:dyDescent="0.25">
      <c r="A20" s="24">
        <v>19</v>
      </c>
      <c r="B20" s="30" t="s">
        <v>42</v>
      </c>
      <c r="C20" s="30" t="s">
        <v>570</v>
      </c>
      <c r="D20" s="24" t="s">
        <v>23</v>
      </c>
      <c r="E20" s="24" t="s">
        <v>25</v>
      </c>
      <c r="F20" s="24" t="s">
        <v>571</v>
      </c>
      <c r="G20" s="24" t="s">
        <v>26</v>
      </c>
      <c r="H20" s="24" t="s">
        <v>34</v>
      </c>
      <c r="I20" s="25">
        <v>615</v>
      </c>
      <c r="J20" s="25">
        <v>300</v>
      </c>
      <c r="K20" s="25">
        <v>91</v>
      </c>
      <c r="L20" s="24" t="s">
        <v>572</v>
      </c>
      <c r="M20" s="17">
        <f t="shared" si="0"/>
        <v>96.460000000000008</v>
      </c>
      <c r="N20" s="17">
        <f t="shared" si="1"/>
        <v>1011.46</v>
      </c>
      <c r="O20" s="17">
        <f t="shared" si="2"/>
        <v>1035.2476000000001</v>
      </c>
      <c r="P20" s="17">
        <f t="shared" si="3"/>
        <v>23.787600000000001</v>
      </c>
      <c r="Q20" s="17">
        <f t="shared" si="4"/>
        <v>1011.4600000000002</v>
      </c>
      <c r="R20" s="17" t="s">
        <v>29</v>
      </c>
      <c r="S20" s="18" t="s">
        <v>30</v>
      </c>
    </row>
    <row r="21" spans="1:19" x14ac:dyDescent="0.25">
      <c r="A21" s="24">
        <v>20</v>
      </c>
      <c r="B21" s="30" t="s">
        <v>573</v>
      </c>
      <c r="C21" s="23" t="s">
        <v>574</v>
      </c>
      <c r="D21" s="24" t="s">
        <v>23</v>
      </c>
      <c r="E21" s="24" t="s">
        <v>25</v>
      </c>
      <c r="F21" s="24" t="s">
        <v>253</v>
      </c>
      <c r="G21" s="24" t="s">
        <v>26</v>
      </c>
      <c r="H21" s="24" t="s">
        <v>34</v>
      </c>
      <c r="I21" s="24">
        <v>242.74</v>
      </c>
      <c r="J21" s="25">
        <v>100</v>
      </c>
      <c r="K21" s="25">
        <v>0</v>
      </c>
      <c r="L21" s="23"/>
      <c r="M21" s="17">
        <f t="shared" si="0"/>
        <v>0</v>
      </c>
      <c r="N21" s="17">
        <f t="shared" si="1"/>
        <v>342.74</v>
      </c>
      <c r="O21" s="17">
        <f t="shared" si="2"/>
        <v>348.74</v>
      </c>
      <c r="P21" s="17">
        <f t="shared" si="3"/>
        <v>6</v>
      </c>
      <c r="Q21" s="17">
        <f t="shared" si="4"/>
        <v>342.74</v>
      </c>
      <c r="R21" s="17" t="s">
        <v>29</v>
      </c>
      <c r="S21" s="18" t="s">
        <v>30</v>
      </c>
    </row>
    <row r="22" spans="1:19" x14ac:dyDescent="0.25">
      <c r="A22" s="24">
        <v>21</v>
      </c>
      <c r="B22" s="23" t="s">
        <v>575</v>
      </c>
      <c r="C22" s="23" t="s">
        <v>576</v>
      </c>
      <c r="D22" s="24" t="s">
        <v>23</v>
      </c>
      <c r="E22" s="24" t="s">
        <v>25</v>
      </c>
      <c r="F22" s="24" t="s">
        <v>253</v>
      </c>
      <c r="G22" s="24" t="s">
        <v>26</v>
      </c>
      <c r="H22" s="24" t="s">
        <v>34</v>
      </c>
      <c r="I22" s="24">
        <v>242.74</v>
      </c>
      <c r="J22" s="25">
        <v>100</v>
      </c>
      <c r="K22" s="25">
        <v>0</v>
      </c>
      <c r="L22" s="23"/>
      <c r="M22" s="17">
        <f t="shared" si="0"/>
        <v>0</v>
      </c>
      <c r="N22" s="17">
        <f t="shared" si="1"/>
        <v>342.74</v>
      </c>
      <c r="O22" s="17">
        <f t="shared" si="2"/>
        <v>348.74</v>
      </c>
      <c r="P22" s="17">
        <f t="shared" si="3"/>
        <v>6</v>
      </c>
      <c r="Q22" s="17">
        <f t="shared" si="4"/>
        <v>342.74</v>
      </c>
      <c r="R22" s="17" t="s">
        <v>29</v>
      </c>
      <c r="S22" s="18" t="s">
        <v>30</v>
      </c>
    </row>
    <row r="23" spans="1:19" x14ac:dyDescent="0.25">
      <c r="A23" s="24">
        <v>22</v>
      </c>
      <c r="B23" s="23" t="s">
        <v>56</v>
      </c>
      <c r="C23" s="23" t="s">
        <v>577</v>
      </c>
      <c r="D23" s="24" t="s">
        <v>23</v>
      </c>
      <c r="E23" s="24" t="s">
        <v>25</v>
      </c>
      <c r="F23" s="24" t="s">
        <v>280</v>
      </c>
      <c r="G23" s="24" t="s">
        <v>26</v>
      </c>
      <c r="H23" s="24" t="s">
        <v>34</v>
      </c>
      <c r="I23" s="25">
        <v>0</v>
      </c>
      <c r="J23" s="25">
        <v>0</v>
      </c>
      <c r="K23" s="25">
        <v>13</v>
      </c>
      <c r="L23" s="24" t="s">
        <v>35</v>
      </c>
      <c r="M23" s="17">
        <f t="shared" si="0"/>
        <v>13.780000000000001</v>
      </c>
      <c r="N23" s="17">
        <f t="shared" si="1"/>
        <v>13.780000000000001</v>
      </c>
      <c r="O23" s="17">
        <f t="shared" si="2"/>
        <v>14.606800000000002</v>
      </c>
      <c r="P23" s="17">
        <f t="shared" si="3"/>
        <v>0.82680000000000009</v>
      </c>
      <c r="Q23" s="17">
        <f t="shared" si="4"/>
        <v>13.780000000000001</v>
      </c>
      <c r="R23" s="17" t="s">
        <v>29</v>
      </c>
      <c r="S23" s="18" t="s">
        <v>30</v>
      </c>
    </row>
    <row r="24" spans="1:19" x14ac:dyDescent="0.25">
      <c r="A24" s="24">
        <v>23</v>
      </c>
      <c r="B24" s="23" t="s">
        <v>68</v>
      </c>
      <c r="C24" s="23" t="s">
        <v>69</v>
      </c>
      <c r="D24" s="24" t="s">
        <v>23</v>
      </c>
      <c r="E24" s="24" t="s">
        <v>25</v>
      </c>
      <c r="F24" s="24" t="s">
        <v>280</v>
      </c>
      <c r="G24" s="24" t="s">
        <v>26</v>
      </c>
      <c r="H24" s="24" t="s">
        <v>34</v>
      </c>
      <c r="I24" s="25">
        <v>0</v>
      </c>
      <c r="J24" s="25">
        <v>0</v>
      </c>
      <c r="K24" s="25">
        <v>13</v>
      </c>
      <c r="L24" s="24" t="s">
        <v>35</v>
      </c>
      <c r="M24" s="17">
        <f t="shared" si="0"/>
        <v>13.780000000000001</v>
      </c>
      <c r="N24" s="17">
        <f t="shared" si="1"/>
        <v>13.780000000000001</v>
      </c>
      <c r="O24" s="17">
        <f t="shared" si="2"/>
        <v>14.606800000000002</v>
      </c>
      <c r="P24" s="17">
        <f t="shared" si="3"/>
        <v>0.82680000000000009</v>
      </c>
      <c r="Q24" s="17">
        <f t="shared" si="4"/>
        <v>13.780000000000001</v>
      </c>
      <c r="R24" s="17" t="s">
        <v>29</v>
      </c>
      <c r="S24" s="18" t="s">
        <v>30</v>
      </c>
    </row>
    <row r="25" spans="1:19" x14ac:dyDescent="0.25">
      <c r="A25" s="24">
        <v>24</v>
      </c>
      <c r="B25" s="23" t="s">
        <v>68</v>
      </c>
      <c r="C25" s="23" t="s">
        <v>69</v>
      </c>
      <c r="D25" s="24" t="s">
        <v>23</v>
      </c>
      <c r="E25" s="24" t="s">
        <v>25</v>
      </c>
      <c r="F25" s="24" t="s">
        <v>149</v>
      </c>
      <c r="G25" s="24" t="s">
        <v>26</v>
      </c>
      <c r="H25" s="24" t="s">
        <v>34</v>
      </c>
      <c r="I25" s="25">
        <v>0</v>
      </c>
      <c r="J25" s="25">
        <v>100</v>
      </c>
      <c r="K25" s="25">
        <v>0</v>
      </c>
      <c r="L25" s="23"/>
      <c r="M25" s="17">
        <f t="shared" si="0"/>
        <v>0</v>
      </c>
      <c r="N25" s="17">
        <f t="shared" si="1"/>
        <v>100</v>
      </c>
      <c r="O25" s="17">
        <f t="shared" si="2"/>
        <v>106</v>
      </c>
      <c r="P25" s="17">
        <f t="shared" si="3"/>
        <v>6</v>
      </c>
      <c r="Q25" s="17">
        <f t="shared" si="4"/>
        <v>100</v>
      </c>
      <c r="R25" s="17" t="s">
        <v>29</v>
      </c>
      <c r="S25" s="18" t="s">
        <v>30</v>
      </c>
    </row>
    <row r="26" spans="1:19" x14ac:dyDescent="0.25">
      <c r="A26" s="24">
        <v>25</v>
      </c>
      <c r="B26" s="23" t="s">
        <v>142</v>
      </c>
      <c r="C26" s="23" t="s">
        <v>143</v>
      </c>
      <c r="D26" s="24" t="s">
        <v>23</v>
      </c>
      <c r="E26" s="24" t="s">
        <v>25</v>
      </c>
      <c r="F26" s="24" t="s">
        <v>280</v>
      </c>
      <c r="G26" s="24" t="s">
        <v>26</v>
      </c>
      <c r="H26" s="24" t="s">
        <v>34</v>
      </c>
      <c r="I26" s="25">
        <v>0</v>
      </c>
      <c r="J26" s="25">
        <v>0</v>
      </c>
      <c r="K26" s="25">
        <v>18</v>
      </c>
      <c r="L26" s="24" t="s">
        <v>35</v>
      </c>
      <c r="M26" s="17">
        <f t="shared" si="0"/>
        <v>19.080000000000002</v>
      </c>
      <c r="N26" s="17">
        <f t="shared" si="1"/>
        <v>19.080000000000002</v>
      </c>
      <c r="O26" s="17">
        <f t="shared" si="2"/>
        <v>20.224800000000002</v>
      </c>
      <c r="P26" s="17">
        <f t="shared" si="3"/>
        <v>1.1448</v>
      </c>
      <c r="Q26" s="17">
        <f t="shared" si="4"/>
        <v>19.080000000000002</v>
      </c>
      <c r="R26" s="17" t="s">
        <v>29</v>
      </c>
      <c r="S26" s="18" t="s">
        <v>30</v>
      </c>
    </row>
    <row r="27" spans="1:19" x14ac:dyDescent="0.25">
      <c r="A27" s="24">
        <v>26</v>
      </c>
      <c r="B27" s="23" t="s">
        <v>578</v>
      </c>
      <c r="C27" s="23" t="s">
        <v>579</v>
      </c>
      <c r="D27" s="24" t="s">
        <v>23</v>
      </c>
      <c r="E27" s="24" t="s">
        <v>25</v>
      </c>
      <c r="F27" s="24" t="s">
        <v>253</v>
      </c>
      <c r="G27" s="24" t="s">
        <v>26</v>
      </c>
      <c r="H27" s="24" t="s">
        <v>34</v>
      </c>
      <c r="I27" s="24">
        <v>241.45</v>
      </c>
      <c r="J27" s="25">
        <v>100</v>
      </c>
      <c r="K27" s="25">
        <v>0</v>
      </c>
      <c r="L27" s="23"/>
      <c r="M27" s="17">
        <f t="shared" si="0"/>
        <v>0</v>
      </c>
      <c r="N27" s="17">
        <f t="shared" si="1"/>
        <v>341.45</v>
      </c>
      <c r="O27" s="17">
        <f t="shared" si="2"/>
        <v>347.45</v>
      </c>
      <c r="P27" s="17">
        <f t="shared" si="3"/>
        <v>6</v>
      </c>
      <c r="Q27" s="17">
        <f t="shared" si="4"/>
        <v>341.45</v>
      </c>
      <c r="R27" s="17" t="s">
        <v>29</v>
      </c>
      <c r="S27" s="18" t="s">
        <v>30</v>
      </c>
    </row>
    <row r="28" spans="1:19" x14ac:dyDescent="0.25">
      <c r="A28" s="24">
        <v>27</v>
      </c>
      <c r="B28" s="23" t="s">
        <v>580</v>
      </c>
      <c r="C28" s="23" t="s">
        <v>581</v>
      </c>
      <c r="D28" s="24" t="s">
        <v>23</v>
      </c>
      <c r="E28" s="24" t="s">
        <v>25</v>
      </c>
      <c r="F28" s="24" t="s">
        <v>253</v>
      </c>
      <c r="G28" s="24" t="s">
        <v>26</v>
      </c>
      <c r="H28" s="24" t="s">
        <v>34</v>
      </c>
      <c r="I28" s="24">
        <v>241.45</v>
      </c>
      <c r="J28" s="25">
        <v>100</v>
      </c>
      <c r="K28" s="25">
        <v>0</v>
      </c>
      <c r="L28" s="23"/>
      <c r="M28" s="17">
        <f t="shared" si="0"/>
        <v>0</v>
      </c>
      <c r="N28" s="17">
        <f t="shared" si="1"/>
        <v>341.45</v>
      </c>
      <c r="O28" s="17">
        <f t="shared" si="2"/>
        <v>347.45</v>
      </c>
      <c r="P28" s="17">
        <f t="shared" si="3"/>
        <v>6</v>
      </c>
      <c r="Q28" s="17">
        <f t="shared" si="4"/>
        <v>341.45</v>
      </c>
      <c r="R28" s="17" t="s">
        <v>29</v>
      </c>
      <c r="S28" s="18" t="s">
        <v>30</v>
      </c>
    </row>
    <row r="29" spans="1:19" x14ac:dyDescent="0.25">
      <c r="A29" s="24">
        <v>28</v>
      </c>
      <c r="B29" s="23" t="s">
        <v>582</v>
      </c>
      <c r="C29" s="23" t="s">
        <v>583</v>
      </c>
      <c r="D29" s="24" t="s">
        <v>23</v>
      </c>
      <c r="E29" s="24" t="s">
        <v>25</v>
      </c>
      <c r="F29" s="24" t="s">
        <v>253</v>
      </c>
      <c r="G29" s="24" t="s">
        <v>26</v>
      </c>
      <c r="H29" s="24" t="s">
        <v>34</v>
      </c>
      <c r="I29" s="24">
        <v>241.45</v>
      </c>
      <c r="J29" s="25">
        <v>100</v>
      </c>
      <c r="K29" s="25">
        <v>0</v>
      </c>
      <c r="L29" s="23"/>
      <c r="M29" s="17">
        <f t="shared" si="0"/>
        <v>0</v>
      </c>
      <c r="N29" s="17">
        <f t="shared" si="1"/>
        <v>341.45</v>
      </c>
      <c r="O29" s="17">
        <f t="shared" si="2"/>
        <v>347.45</v>
      </c>
      <c r="P29" s="17">
        <f t="shared" si="3"/>
        <v>6</v>
      </c>
      <c r="Q29" s="17">
        <f t="shared" si="4"/>
        <v>341.45</v>
      </c>
      <c r="R29" s="17" t="s">
        <v>29</v>
      </c>
      <c r="S29" s="18" t="s">
        <v>30</v>
      </c>
    </row>
    <row r="30" spans="1:19" x14ac:dyDescent="0.25">
      <c r="A30" s="24">
        <v>29</v>
      </c>
      <c r="B30" s="23" t="s">
        <v>106</v>
      </c>
      <c r="C30" s="23" t="s">
        <v>107</v>
      </c>
      <c r="D30" s="24" t="s">
        <v>23</v>
      </c>
      <c r="E30" s="24" t="s">
        <v>25</v>
      </c>
      <c r="F30" s="24" t="s">
        <v>280</v>
      </c>
      <c r="G30" s="24" t="s">
        <v>26</v>
      </c>
      <c r="H30" s="24" t="s">
        <v>34</v>
      </c>
      <c r="I30" s="25">
        <v>0</v>
      </c>
      <c r="J30" s="25">
        <v>0</v>
      </c>
      <c r="K30" s="25">
        <v>18</v>
      </c>
      <c r="L30" s="24" t="s">
        <v>35</v>
      </c>
      <c r="M30" s="17">
        <f t="shared" si="0"/>
        <v>19.080000000000002</v>
      </c>
      <c r="N30" s="17">
        <f t="shared" si="1"/>
        <v>19.080000000000002</v>
      </c>
      <c r="O30" s="17">
        <f t="shared" si="2"/>
        <v>20.224800000000002</v>
      </c>
      <c r="P30" s="17">
        <f t="shared" si="3"/>
        <v>1.1448</v>
      </c>
      <c r="Q30" s="17">
        <f t="shared" si="4"/>
        <v>19.080000000000002</v>
      </c>
      <c r="R30" s="17" t="s">
        <v>29</v>
      </c>
      <c r="S30" s="18" t="s">
        <v>30</v>
      </c>
    </row>
    <row r="31" spans="1:19" x14ac:dyDescent="0.25">
      <c r="A31" s="24">
        <v>30</v>
      </c>
      <c r="B31" s="23" t="s">
        <v>233</v>
      </c>
      <c r="C31" s="23" t="s">
        <v>584</v>
      </c>
      <c r="D31" s="24" t="s">
        <v>23</v>
      </c>
      <c r="E31" s="24" t="s">
        <v>25</v>
      </c>
      <c r="F31" s="24" t="s">
        <v>253</v>
      </c>
      <c r="G31" s="24" t="s">
        <v>26</v>
      </c>
      <c r="H31" s="24" t="s">
        <v>34</v>
      </c>
      <c r="I31" s="24">
        <v>241.45</v>
      </c>
      <c r="J31" s="25">
        <v>100</v>
      </c>
      <c r="K31" s="25">
        <v>0</v>
      </c>
      <c r="L31" s="23"/>
      <c r="M31" s="17">
        <f t="shared" si="0"/>
        <v>0</v>
      </c>
      <c r="N31" s="17">
        <f t="shared" si="1"/>
        <v>341.45</v>
      </c>
      <c r="O31" s="17">
        <f t="shared" si="2"/>
        <v>347.45</v>
      </c>
      <c r="P31" s="17">
        <f t="shared" si="3"/>
        <v>6</v>
      </c>
      <c r="Q31" s="17">
        <f t="shared" si="4"/>
        <v>341.45</v>
      </c>
      <c r="R31" s="17" t="s">
        <v>29</v>
      </c>
      <c r="S31" s="18" t="s">
        <v>30</v>
      </c>
    </row>
    <row r="32" spans="1:19" x14ac:dyDescent="0.25">
      <c r="A32" s="24">
        <v>31</v>
      </c>
      <c r="B32" s="23" t="s">
        <v>96</v>
      </c>
      <c r="C32" s="23" t="s">
        <v>97</v>
      </c>
      <c r="D32" s="24" t="s">
        <v>23</v>
      </c>
      <c r="E32" s="24" t="s">
        <v>25</v>
      </c>
      <c r="F32" s="24" t="s">
        <v>149</v>
      </c>
      <c r="G32" s="24" t="s">
        <v>26</v>
      </c>
      <c r="H32" s="24" t="s">
        <v>34</v>
      </c>
      <c r="I32" s="25">
        <v>0</v>
      </c>
      <c r="J32" s="25">
        <v>100</v>
      </c>
      <c r="K32" s="25">
        <v>0</v>
      </c>
      <c r="L32" s="23"/>
      <c r="M32" s="17">
        <f t="shared" si="0"/>
        <v>0</v>
      </c>
      <c r="N32" s="17">
        <f t="shared" si="1"/>
        <v>100</v>
      </c>
      <c r="O32" s="17">
        <f t="shared" si="2"/>
        <v>106</v>
      </c>
      <c r="P32" s="17">
        <f t="shared" si="3"/>
        <v>6</v>
      </c>
      <c r="Q32" s="17">
        <f t="shared" si="4"/>
        <v>100</v>
      </c>
      <c r="R32" s="17" t="s">
        <v>29</v>
      </c>
      <c r="S32" s="18" t="s">
        <v>30</v>
      </c>
    </row>
    <row r="33" spans="1:19" x14ac:dyDescent="0.25">
      <c r="A33" s="24">
        <v>32</v>
      </c>
      <c r="B33" s="23" t="s">
        <v>84</v>
      </c>
      <c r="C33" s="23" t="s">
        <v>585</v>
      </c>
      <c r="D33" s="24" t="s">
        <v>23</v>
      </c>
      <c r="E33" s="24" t="s">
        <v>25</v>
      </c>
      <c r="F33" s="24" t="s">
        <v>253</v>
      </c>
      <c r="G33" s="24" t="s">
        <v>26</v>
      </c>
      <c r="H33" s="24" t="s">
        <v>34</v>
      </c>
      <c r="I33" s="24">
        <v>241.45</v>
      </c>
      <c r="J33" s="25">
        <v>100</v>
      </c>
      <c r="K33" s="25">
        <v>0</v>
      </c>
      <c r="L33" s="23"/>
      <c r="M33" s="17">
        <f t="shared" si="0"/>
        <v>0</v>
      </c>
      <c r="N33" s="17">
        <f t="shared" si="1"/>
        <v>341.45</v>
      </c>
      <c r="O33" s="17">
        <f t="shared" si="2"/>
        <v>347.45</v>
      </c>
      <c r="P33" s="17">
        <f t="shared" si="3"/>
        <v>6</v>
      </c>
      <c r="Q33" s="17">
        <f t="shared" si="4"/>
        <v>341.45</v>
      </c>
      <c r="R33" s="17" t="s">
        <v>29</v>
      </c>
      <c r="S33" s="18" t="s">
        <v>30</v>
      </c>
    </row>
    <row r="34" spans="1:19" x14ac:dyDescent="0.25">
      <c r="A34" s="24">
        <v>33</v>
      </c>
      <c r="B34" s="23" t="s">
        <v>586</v>
      </c>
      <c r="C34" s="23" t="s">
        <v>587</v>
      </c>
      <c r="D34" s="24" t="s">
        <v>23</v>
      </c>
      <c r="E34" s="24" t="s">
        <v>25</v>
      </c>
      <c r="F34" s="24" t="s">
        <v>571</v>
      </c>
      <c r="G34" s="24" t="s">
        <v>26</v>
      </c>
      <c r="H34" s="24" t="s">
        <v>34</v>
      </c>
      <c r="I34" s="25">
        <v>615</v>
      </c>
      <c r="J34" s="25">
        <v>300</v>
      </c>
      <c r="K34" s="25">
        <v>91</v>
      </c>
      <c r="L34" s="24" t="s">
        <v>572</v>
      </c>
      <c r="M34" s="17">
        <f t="shared" si="0"/>
        <v>96.460000000000008</v>
      </c>
      <c r="N34" s="17">
        <f t="shared" si="1"/>
        <v>1011.46</v>
      </c>
      <c r="O34" s="17">
        <f t="shared" si="2"/>
        <v>1035.2476000000001</v>
      </c>
      <c r="P34" s="17">
        <f t="shared" si="3"/>
        <v>23.787600000000001</v>
      </c>
      <c r="Q34" s="17">
        <f t="shared" si="4"/>
        <v>1011.4600000000002</v>
      </c>
      <c r="R34" s="17" t="s">
        <v>29</v>
      </c>
      <c r="S34" s="18" t="s">
        <v>30</v>
      </c>
    </row>
    <row r="35" spans="1:19" x14ac:dyDescent="0.25">
      <c r="A35" s="24">
        <v>34</v>
      </c>
      <c r="B35" s="23" t="s">
        <v>588</v>
      </c>
      <c r="C35" s="23" t="s">
        <v>589</v>
      </c>
      <c r="D35" s="24" t="s">
        <v>23</v>
      </c>
      <c r="E35" s="24" t="s">
        <v>25</v>
      </c>
      <c r="F35" s="24" t="s">
        <v>253</v>
      </c>
      <c r="G35" s="24" t="s">
        <v>26</v>
      </c>
      <c r="H35" s="24" t="s">
        <v>34</v>
      </c>
      <c r="I35" s="24">
        <v>242.26</v>
      </c>
      <c r="J35" s="25">
        <v>100</v>
      </c>
      <c r="K35" s="25">
        <v>0</v>
      </c>
      <c r="L35" s="23"/>
      <c r="M35" s="17">
        <f t="shared" si="0"/>
        <v>0</v>
      </c>
      <c r="N35" s="17">
        <f t="shared" si="1"/>
        <v>342.26</v>
      </c>
      <c r="O35" s="17">
        <f t="shared" si="2"/>
        <v>348.26</v>
      </c>
      <c r="P35" s="17">
        <f t="shared" si="3"/>
        <v>6</v>
      </c>
      <c r="Q35" s="17">
        <f t="shared" si="4"/>
        <v>342.26</v>
      </c>
      <c r="R35" s="17" t="s">
        <v>29</v>
      </c>
      <c r="S35" s="18" t="s">
        <v>30</v>
      </c>
    </row>
    <row r="36" spans="1:19" x14ac:dyDescent="0.25">
      <c r="A36" s="24">
        <v>35</v>
      </c>
      <c r="B36" s="23" t="s">
        <v>243</v>
      </c>
      <c r="C36" s="23" t="s">
        <v>590</v>
      </c>
      <c r="D36" s="24" t="s">
        <v>23</v>
      </c>
      <c r="E36" s="24" t="s">
        <v>25</v>
      </c>
      <c r="F36" s="24" t="s">
        <v>253</v>
      </c>
      <c r="G36" s="24" t="s">
        <v>26</v>
      </c>
      <c r="H36" s="24" t="s">
        <v>34</v>
      </c>
      <c r="I36" s="24">
        <v>242.26</v>
      </c>
      <c r="J36" s="25">
        <v>100</v>
      </c>
      <c r="K36" s="25">
        <v>0</v>
      </c>
      <c r="L36" s="23"/>
      <c r="M36" s="17">
        <f t="shared" si="0"/>
        <v>0</v>
      </c>
      <c r="N36" s="17">
        <f t="shared" si="1"/>
        <v>342.26</v>
      </c>
      <c r="O36" s="17">
        <f t="shared" si="2"/>
        <v>348.26</v>
      </c>
      <c r="P36" s="17">
        <f t="shared" si="3"/>
        <v>6</v>
      </c>
      <c r="Q36" s="17">
        <f t="shared" si="4"/>
        <v>342.26</v>
      </c>
      <c r="R36" s="17" t="s">
        <v>29</v>
      </c>
      <c r="S36" s="18" t="s">
        <v>30</v>
      </c>
    </row>
    <row r="37" spans="1:19" x14ac:dyDescent="0.25">
      <c r="A37" s="24">
        <v>36</v>
      </c>
      <c r="B37" s="23" t="s">
        <v>591</v>
      </c>
      <c r="C37" s="23" t="s">
        <v>592</v>
      </c>
      <c r="D37" s="24" t="s">
        <v>23</v>
      </c>
      <c r="E37" s="24" t="s">
        <v>25</v>
      </c>
      <c r="F37" s="24" t="s">
        <v>253</v>
      </c>
      <c r="G37" s="24" t="s">
        <v>26</v>
      </c>
      <c r="H37" s="24" t="s">
        <v>34</v>
      </c>
      <c r="I37" s="24">
        <v>242.26</v>
      </c>
      <c r="J37" s="25">
        <v>100</v>
      </c>
      <c r="K37" s="25">
        <v>0</v>
      </c>
      <c r="L37" s="23"/>
      <c r="M37" s="17">
        <f t="shared" si="0"/>
        <v>0</v>
      </c>
      <c r="N37" s="17">
        <f t="shared" si="1"/>
        <v>342.26</v>
      </c>
      <c r="O37" s="17">
        <f t="shared" si="2"/>
        <v>348.26</v>
      </c>
      <c r="P37" s="17">
        <f t="shared" si="3"/>
        <v>6</v>
      </c>
      <c r="Q37" s="17">
        <f t="shared" si="4"/>
        <v>342.26</v>
      </c>
      <c r="R37" s="17" t="s">
        <v>29</v>
      </c>
      <c r="S37" s="18" t="s">
        <v>30</v>
      </c>
    </row>
    <row r="38" spans="1:19" x14ac:dyDescent="0.25">
      <c r="A38" s="24">
        <v>37</v>
      </c>
      <c r="B38" s="23" t="s">
        <v>593</v>
      </c>
      <c r="C38" s="23" t="s">
        <v>594</v>
      </c>
      <c r="D38" s="24" t="s">
        <v>23</v>
      </c>
      <c r="E38" s="24" t="s">
        <v>25</v>
      </c>
      <c r="F38" s="24" t="s">
        <v>253</v>
      </c>
      <c r="G38" s="24" t="s">
        <v>26</v>
      </c>
      <c r="H38" s="24" t="s">
        <v>34</v>
      </c>
      <c r="I38" s="24">
        <v>242.26</v>
      </c>
      <c r="J38" s="25">
        <v>100</v>
      </c>
      <c r="K38" s="25">
        <v>0</v>
      </c>
      <c r="L38" s="23"/>
      <c r="M38" s="17">
        <f t="shared" si="0"/>
        <v>0</v>
      </c>
      <c r="N38" s="17">
        <f t="shared" si="1"/>
        <v>342.26</v>
      </c>
      <c r="O38" s="17">
        <f t="shared" si="2"/>
        <v>348.26</v>
      </c>
      <c r="P38" s="17">
        <f t="shared" si="3"/>
        <v>6</v>
      </c>
      <c r="Q38" s="17">
        <f t="shared" si="4"/>
        <v>342.26</v>
      </c>
      <c r="R38" s="17" t="s">
        <v>29</v>
      </c>
      <c r="S38" s="18" t="s">
        <v>30</v>
      </c>
    </row>
    <row r="39" spans="1:19" x14ac:dyDescent="0.25">
      <c r="A39" s="24">
        <v>38</v>
      </c>
      <c r="B39" s="23" t="s">
        <v>130</v>
      </c>
      <c r="C39" s="23" t="s">
        <v>131</v>
      </c>
      <c r="D39" s="24" t="s">
        <v>23</v>
      </c>
      <c r="E39" s="24" t="s">
        <v>25</v>
      </c>
      <c r="F39" s="24" t="s">
        <v>149</v>
      </c>
      <c r="G39" s="24" t="s">
        <v>26</v>
      </c>
      <c r="H39" s="24" t="s">
        <v>34</v>
      </c>
      <c r="I39" s="25">
        <v>0</v>
      </c>
      <c r="J39" s="25">
        <v>100</v>
      </c>
      <c r="K39" s="25">
        <v>0</v>
      </c>
      <c r="L39" s="23"/>
      <c r="M39" s="17">
        <f t="shared" si="0"/>
        <v>0</v>
      </c>
      <c r="N39" s="17">
        <f t="shared" si="1"/>
        <v>100</v>
      </c>
      <c r="O39" s="17">
        <f t="shared" si="2"/>
        <v>106</v>
      </c>
      <c r="P39" s="17">
        <f t="shared" si="3"/>
        <v>6</v>
      </c>
      <c r="Q39" s="17">
        <f t="shared" si="4"/>
        <v>100</v>
      </c>
      <c r="R39" s="17" t="s">
        <v>29</v>
      </c>
      <c r="S39" s="18" t="s">
        <v>30</v>
      </c>
    </row>
    <row r="40" spans="1:19" x14ac:dyDescent="0.25">
      <c r="A40" s="24">
        <v>39</v>
      </c>
      <c r="B40" s="23" t="s">
        <v>595</v>
      </c>
      <c r="C40" s="23" t="s">
        <v>596</v>
      </c>
      <c r="D40" s="24" t="s">
        <v>23</v>
      </c>
      <c r="E40" s="24" t="s">
        <v>25</v>
      </c>
      <c r="F40" s="24" t="s">
        <v>253</v>
      </c>
      <c r="G40" s="24" t="s">
        <v>26</v>
      </c>
      <c r="H40" s="24" t="s">
        <v>34</v>
      </c>
      <c r="I40" s="24">
        <v>242.26</v>
      </c>
      <c r="J40" s="25">
        <v>100</v>
      </c>
      <c r="K40" s="25">
        <v>0</v>
      </c>
      <c r="L40" s="23"/>
      <c r="M40" s="17">
        <f t="shared" si="0"/>
        <v>0</v>
      </c>
      <c r="N40" s="17">
        <f t="shared" si="1"/>
        <v>342.26</v>
      </c>
      <c r="O40" s="17">
        <f t="shared" si="2"/>
        <v>348.26</v>
      </c>
      <c r="P40" s="17">
        <f t="shared" si="3"/>
        <v>6</v>
      </c>
      <c r="Q40" s="17">
        <f t="shared" si="4"/>
        <v>342.26</v>
      </c>
      <c r="R40" s="17" t="s">
        <v>29</v>
      </c>
      <c r="S40" s="18" t="s">
        <v>30</v>
      </c>
    </row>
    <row r="41" spans="1:19" x14ac:dyDescent="0.25">
      <c r="A41" s="24">
        <v>40</v>
      </c>
      <c r="B41" s="23" t="s">
        <v>597</v>
      </c>
      <c r="C41" s="23" t="s">
        <v>598</v>
      </c>
      <c r="D41" s="24" t="s">
        <v>23</v>
      </c>
      <c r="E41" s="24" t="s">
        <v>25</v>
      </c>
      <c r="F41" s="24" t="s">
        <v>253</v>
      </c>
      <c r="G41" s="24" t="s">
        <v>26</v>
      </c>
      <c r="H41" s="24" t="s">
        <v>34</v>
      </c>
      <c r="I41" s="24">
        <v>242.26</v>
      </c>
      <c r="J41" s="25">
        <v>100</v>
      </c>
      <c r="K41" s="25">
        <v>0</v>
      </c>
      <c r="L41" s="23"/>
      <c r="M41" s="17">
        <f t="shared" si="0"/>
        <v>0</v>
      </c>
      <c r="N41" s="17">
        <f t="shared" si="1"/>
        <v>342.26</v>
      </c>
      <c r="O41" s="17">
        <f t="shared" si="2"/>
        <v>348.26</v>
      </c>
      <c r="P41" s="17">
        <f t="shared" si="3"/>
        <v>6</v>
      </c>
      <c r="Q41" s="17">
        <f t="shared" si="4"/>
        <v>342.26</v>
      </c>
      <c r="R41" s="17" t="s">
        <v>29</v>
      </c>
      <c r="S41" s="18" t="s">
        <v>30</v>
      </c>
    </row>
    <row r="42" spans="1:19" x14ac:dyDescent="0.25">
      <c r="A42" s="24">
        <v>41</v>
      </c>
      <c r="B42" s="23" t="s">
        <v>599</v>
      </c>
      <c r="C42" s="23" t="s">
        <v>600</v>
      </c>
      <c r="D42" s="24" t="s">
        <v>23</v>
      </c>
      <c r="E42" s="24" t="s">
        <v>25</v>
      </c>
      <c r="F42" s="24" t="s">
        <v>253</v>
      </c>
      <c r="G42" s="24" t="s">
        <v>26</v>
      </c>
      <c r="H42" s="24" t="s">
        <v>34</v>
      </c>
      <c r="I42" s="24">
        <v>241.12</v>
      </c>
      <c r="J42" s="25">
        <v>100</v>
      </c>
      <c r="K42" s="25">
        <v>0</v>
      </c>
      <c r="L42" s="23"/>
      <c r="M42" s="17">
        <f t="shared" si="0"/>
        <v>0</v>
      </c>
      <c r="N42" s="17">
        <f t="shared" si="1"/>
        <v>341.12</v>
      </c>
      <c r="O42" s="17">
        <f t="shared" si="2"/>
        <v>347.12</v>
      </c>
      <c r="P42" s="17">
        <f t="shared" si="3"/>
        <v>6</v>
      </c>
      <c r="Q42" s="17">
        <f t="shared" si="4"/>
        <v>341.12</v>
      </c>
      <c r="R42" s="17" t="s">
        <v>29</v>
      </c>
      <c r="S42" s="18" t="s">
        <v>30</v>
      </c>
    </row>
    <row r="43" spans="1:19" x14ac:dyDescent="0.25">
      <c r="A43" s="24">
        <v>42</v>
      </c>
      <c r="B43" s="23" t="s">
        <v>601</v>
      </c>
      <c r="C43" s="23" t="s">
        <v>602</v>
      </c>
      <c r="D43" s="24" t="s">
        <v>23</v>
      </c>
      <c r="E43" s="24" t="s">
        <v>25</v>
      </c>
      <c r="F43" s="24" t="s">
        <v>571</v>
      </c>
      <c r="G43" s="24" t="s">
        <v>26</v>
      </c>
      <c r="H43" s="24" t="s">
        <v>34</v>
      </c>
      <c r="I43" s="25">
        <v>615</v>
      </c>
      <c r="J43" s="25">
        <v>300</v>
      </c>
      <c r="K43" s="25">
        <v>111</v>
      </c>
      <c r="L43" s="24" t="s">
        <v>603</v>
      </c>
      <c r="M43" s="17">
        <f t="shared" si="0"/>
        <v>117.66000000000001</v>
      </c>
      <c r="N43" s="17">
        <f t="shared" si="1"/>
        <v>1032.6600000000001</v>
      </c>
      <c r="O43" s="17">
        <f t="shared" si="2"/>
        <v>1057.7196000000001</v>
      </c>
      <c r="P43" s="17">
        <f t="shared" si="3"/>
        <v>25.0596</v>
      </c>
      <c r="Q43" s="17">
        <f t="shared" si="4"/>
        <v>1032.6600000000001</v>
      </c>
      <c r="R43" s="17" t="s">
        <v>29</v>
      </c>
      <c r="S43" s="18" t="s">
        <v>30</v>
      </c>
    </row>
    <row r="44" spans="1:19" x14ac:dyDescent="0.25">
      <c r="A44" s="24">
        <v>43</v>
      </c>
      <c r="B44" s="23" t="s">
        <v>604</v>
      </c>
      <c r="C44" s="23" t="s">
        <v>605</v>
      </c>
      <c r="D44" s="24" t="s">
        <v>23</v>
      </c>
      <c r="E44" s="24" t="s">
        <v>25</v>
      </c>
      <c r="F44" s="24" t="s">
        <v>571</v>
      </c>
      <c r="G44" s="24" t="s">
        <v>26</v>
      </c>
      <c r="H44" s="24" t="s">
        <v>34</v>
      </c>
      <c r="I44" s="25">
        <v>615</v>
      </c>
      <c r="J44" s="25">
        <v>300</v>
      </c>
      <c r="K44" s="25">
        <v>271</v>
      </c>
      <c r="L44" s="24" t="s">
        <v>606</v>
      </c>
      <c r="M44" s="17">
        <f t="shared" si="0"/>
        <v>287.26</v>
      </c>
      <c r="N44" s="17">
        <f t="shared" si="1"/>
        <v>1202.26</v>
      </c>
      <c r="O44" s="17">
        <f t="shared" si="2"/>
        <v>1237.4956</v>
      </c>
      <c r="P44" s="17">
        <f t="shared" si="3"/>
        <v>35.235599999999998</v>
      </c>
      <c r="Q44" s="17">
        <f t="shared" si="4"/>
        <v>1202.26</v>
      </c>
      <c r="R44" s="17" t="s">
        <v>29</v>
      </c>
      <c r="S44" s="18" t="s">
        <v>30</v>
      </c>
    </row>
    <row r="45" spans="1:19" x14ac:dyDescent="0.25">
      <c r="A45" s="24">
        <v>44</v>
      </c>
      <c r="B45" s="23" t="s">
        <v>235</v>
      </c>
      <c r="C45" s="23" t="s">
        <v>607</v>
      </c>
      <c r="D45" s="24" t="s">
        <v>23</v>
      </c>
      <c r="E45" s="24" t="s">
        <v>25</v>
      </c>
      <c r="F45" s="24" t="s">
        <v>253</v>
      </c>
      <c r="G45" s="24" t="s">
        <v>26</v>
      </c>
      <c r="H45" s="24" t="s">
        <v>34</v>
      </c>
      <c r="I45" s="24">
        <v>241.12</v>
      </c>
      <c r="J45" s="25">
        <v>100</v>
      </c>
      <c r="K45" s="25">
        <v>0</v>
      </c>
      <c r="L45" s="23"/>
      <c r="M45" s="17">
        <f t="shared" si="0"/>
        <v>0</v>
      </c>
      <c r="N45" s="17">
        <f t="shared" si="1"/>
        <v>341.12</v>
      </c>
      <c r="O45" s="17">
        <f t="shared" si="2"/>
        <v>347.12</v>
      </c>
      <c r="P45" s="17">
        <f t="shared" si="3"/>
        <v>6</v>
      </c>
      <c r="Q45" s="17">
        <f t="shared" si="4"/>
        <v>341.12</v>
      </c>
      <c r="R45" s="17" t="s">
        <v>29</v>
      </c>
      <c r="S45" s="18" t="s">
        <v>30</v>
      </c>
    </row>
    <row r="46" spans="1:19" x14ac:dyDescent="0.25">
      <c r="A46" s="24">
        <v>45</v>
      </c>
      <c r="B46" s="23" t="s">
        <v>608</v>
      </c>
      <c r="C46" s="23" t="s">
        <v>609</v>
      </c>
      <c r="D46" s="24" t="s">
        <v>23</v>
      </c>
      <c r="E46" s="24" t="s">
        <v>25</v>
      </c>
      <c r="F46" s="24" t="s">
        <v>253</v>
      </c>
      <c r="G46" s="24" t="s">
        <v>26</v>
      </c>
      <c r="H46" s="24" t="s">
        <v>34</v>
      </c>
      <c r="I46" s="24">
        <v>241.12</v>
      </c>
      <c r="J46" s="25">
        <v>100</v>
      </c>
      <c r="K46" s="25">
        <v>0</v>
      </c>
      <c r="L46" s="23"/>
      <c r="M46" s="17">
        <f t="shared" si="0"/>
        <v>0</v>
      </c>
      <c r="N46" s="17">
        <f t="shared" si="1"/>
        <v>341.12</v>
      </c>
      <c r="O46" s="17">
        <f t="shared" si="2"/>
        <v>347.12</v>
      </c>
      <c r="P46" s="17">
        <f t="shared" si="3"/>
        <v>6</v>
      </c>
      <c r="Q46" s="17">
        <f t="shared" si="4"/>
        <v>341.12</v>
      </c>
      <c r="R46" s="17" t="s">
        <v>29</v>
      </c>
      <c r="S46" s="18" t="s">
        <v>30</v>
      </c>
    </row>
    <row r="47" spans="1:19" x14ac:dyDescent="0.25">
      <c r="A47" s="24">
        <v>46</v>
      </c>
      <c r="B47" s="23" t="s">
        <v>236</v>
      </c>
      <c r="C47" s="23" t="s">
        <v>610</v>
      </c>
      <c r="D47" s="24" t="s">
        <v>23</v>
      </c>
      <c r="E47" s="24" t="s">
        <v>25</v>
      </c>
      <c r="F47" s="24" t="s">
        <v>253</v>
      </c>
      <c r="G47" s="24" t="s">
        <v>26</v>
      </c>
      <c r="H47" s="24" t="s">
        <v>34</v>
      </c>
      <c r="I47" s="24">
        <v>241.12</v>
      </c>
      <c r="J47" s="25">
        <v>100</v>
      </c>
      <c r="K47" s="25">
        <v>0</v>
      </c>
      <c r="L47" s="23"/>
      <c r="M47" s="17">
        <f t="shared" si="0"/>
        <v>0</v>
      </c>
      <c r="N47" s="17">
        <f t="shared" si="1"/>
        <v>341.12</v>
      </c>
      <c r="O47" s="17">
        <f t="shared" si="2"/>
        <v>347.12</v>
      </c>
      <c r="P47" s="17">
        <f t="shared" si="3"/>
        <v>6</v>
      </c>
      <c r="Q47" s="17">
        <f t="shared" si="4"/>
        <v>341.12</v>
      </c>
      <c r="R47" s="17" t="s">
        <v>29</v>
      </c>
      <c r="S47" s="18" t="s">
        <v>30</v>
      </c>
    </row>
    <row r="48" spans="1:19" x14ac:dyDescent="0.25">
      <c r="A48" s="24">
        <v>47</v>
      </c>
      <c r="B48" s="23" t="s">
        <v>223</v>
      </c>
      <c r="C48" s="23" t="s">
        <v>224</v>
      </c>
      <c r="D48" s="24" t="s">
        <v>23</v>
      </c>
      <c r="E48" s="24" t="s">
        <v>25</v>
      </c>
      <c r="F48" s="24" t="s">
        <v>149</v>
      </c>
      <c r="G48" s="24" t="s">
        <v>26</v>
      </c>
      <c r="H48" s="24" t="s">
        <v>34</v>
      </c>
      <c r="I48" s="25">
        <v>0</v>
      </c>
      <c r="J48" s="25">
        <v>100</v>
      </c>
      <c r="K48" s="25">
        <v>0</v>
      </c>
      <c r="L48" s="23"/>
      <c r="M48" s="17">
        <f t="shared" si="0"/>
        <v>0</v>
      </c>
      <c r="N48" s="17">
        <f t="shared" si="1"/>
        <v>100</v>
      </c>
      <c r="O48" s="17">
        <f t="shared" si="2"/>
        <v>106</v>
      </c>
      <c r="P48" s="17">
        <f t="shared" si="3"/>
        <v>6</v>
      </c>
      <c r="Q48" s="17">
        <f t="shared" si="4"/>
        <v>100</v>
      </c>
      <c r="R48" s="17" t="s">
        <v>29</v>
      </c>
      <c r="S48" s="18" t="s">
        <v>30</v>
      </c>
    </row>
    <row r="49" spans="1:19" x14ac:dyDescent="0.25">
      <c r="A49" s="24">
        <v>48</v>
      </c>
      <c r="B49" s="23" t="s">
        <v>611</v>
      </c>
      <c r="C49" s="23" t="s">
        <v>612</v>
      </c>
      <c r="D49" s="24" t="s">
        <v>23</v>
      </c>
      <c r="E49" s="24" t="s">
        <v>25</v>
      </c>
      <c r="F49" s="24" t="s">
        <v>253</v>
      </c>
      <c r="G49" s="24" t="s">
        <v>26</v>
      </c>
      <c r="H49" s="24" t="s">
        <v>34</v>
      </c>
      <c r="I49" s="24">
        <v>241.12</v>
      </c>
      <c r="J49" s="25">
        <v>100</v>
      </c>
      <c r="K49" s="25">
        <v>0</v>
      </c>
      <c r="L49" s="23"/>
      <c r="M49" s="17">
        <f t="shared" si="0"/>
        <v>0</v>
      </c>
      <c r="N49" s="17">
        <f t="shared" si="1"/>
        <v>341.12</v>
      </c>
      <c r="O49" s="17">
        <f t="shared" si="2"/>
        <v>347.12</v>
      </c>
      <c r="P49" s="17">
        <f t="shared" si="3"/>
        <v>6</v>
      </c>
      <c r="Q49" s="17">
        <f t="shared" si="4"/>
        <v>341.12</v>
      </c>
      <c r="R49" s="17" t="s">
        <v>29</v>
      </c>
      <c r="S49" s="18" t="s">
        <v>30</v>
      </c>
    </row>
    <row r="50" spans="1:19" x14ac:dyDescent="0.25">
      <c r="A50" s="39" t="s">
        <v>36</v>
      </c>
      <c r="B50" s="39"/>
      <c r="C50" s="39"/>
      <c r="D50" s="39"/>
      <c r="E50" s="39"/>
      <c r="F50" s="39"/>
      <c r="G50" s="39"/>
      <c r="H50" s="39"/>
      <c r="I50" s="31">
        <f>SUM(I2:I49)</f>
        <v>7540.11</v>
      </c>
      <c r="J50" s="31">
        <f>SUM(J2:J49)</f>
        <v>5400</v>
      </c>
      <c r="K50" s="31">
        <f>SUM(K2:K49)</f>
        <v>10843</v>
      </c>
      <c r="L50" s="31"/>
      <c r="M50" s="31">
        <f>SUM(M2:M49)</f>
        <v>11493.58</v>
      </c>
      <c r="N50" s="31">
        <f>SUM(N2:N49)</f>
        <v>24433.689999999988</v>
      </c>
      <c r="O50" s="31">
        <f>SUM(O2:O49)</f>
        <v>25447.304799999984</v>
      </c>
      <c r="P50" s="31">
        <f>SUM(P2:P49)</f>
        <v>1013.6148000000005</v>
      </c>
      <c r="Q50" s="31">
        <f>SUM(Q2:Q49)</f>
        <v>24433.689999999991</v>
      </c>
      <c r="R50" s="17" t="s">
        <v>29</v>
      </c>
      <c r="S50" s="18" t="s">
        <v>30</v>
      </c>
    </row>
  </sheetData>
  <mergeCells count="1">
    <mergeCell ref="A50:H50"/>
  </mergeCells>
  <phoneticPr fontId="40" type="noConversion"/>
  <dataValidations count="3">
    <dataValidation type="list" allowBlank="1" showErrorMessage="1" sqref="G2:G49" xr:uid="{00000000-0002-0000-0C00-000000000000}">
      <formula1>"商务,旅游,包签,转移签,翻译,照片,落地签"</formula1>
    </dataValidation>
    <dataValidation type="list" allowBlank="1" showErrorMessage="1" sqref="H4 H6:H8 H11:H12 H15:H49" xr:uid="{00000000-0002-0000-0C00-000001000000}">
      <formula1>"已出签,已送签,受理中,已完成,已预约,补资料"</formula1>
    </dataValidation>
    <dataValidation type="list" allowBlank="1" showErrorMessage="1" sqref="H2:H3 H5 H9:H10 H13:H14" xr:uid="{00000000-0002-0000-0C00-000002000000}">
      <formula1>"已出签,已送签,受理中,已完成,已预约,已暂停"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2023年9月</vt:lpstr>
      <vt:lpstr>2023年10月</vt:lpstr>
      <vt:lpstr>2023年11月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modified xsi:type="dcterms:W3CDTF">2023-12-27T07:16:35Z</dcterms:modified>
</cp:coreProperties>
</file>