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xtreme SSD/000000/2020年/02_北京四地联动-施维雅Cycle Meeting9月14-18/03_报价/康辉/"/>
    </mc:Choice>
  </mc:AlternateContent>
  <bookViews>
    <workbookView xWindow="0" yWindow="460" windowWidth="28800" windowHeight="16480"/>
  </bookViews>
  <sheets>
    <sheet name="员工报销明细 (2)" sheetId="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5" l="1"/>
  <c r="H23" i="5"/>
  <c r="H26" i="5"/>
  <c r="H27" i="5"/>
  <c r="H28" i="5"/>
  <c r="H32" i="5"/>
  <c r="F32" i="5"/>
  <c r="H53" i="5"/>
  <c r="H54" i="5"/>
  <c r="H55" i="5"/>
  <c r="H59" i="5"/>
  <c r="H61" i="5"/>
  <c r="H62" i="5"/>
  <c r="H64" i="5"/>
  <c r="F65" i="5"/>
  <c r="H65" i="5"/>
  <c r="H67" i="5"/>
  <c r="H85" i="5"/>
  <c r="E53" i="5"/>
  <c r="E85" i="5"/>
  <c r="E49" i="5"/>
  <c r="E52" i="5"/>
  <c r="E46" i="5"/>
  <c r="E48" i="5"/>
  <c r="E41" i="5"/>
  <c r="E45" i="5"/>
  <c r="E36" i="5"/>
  <c r="E40" i="5"/>
  <c r="E33" i="5"/>
  <c r="E35" i="5"/>
  <c r="E22" i="5"/>
  <c r="E32" i="5"/>
  <c r="E17" i="5"/>
  <c r="E21" i="5"/>
  <c r="E14" i="5"/>
  <c r="E16" i="5"/>
  <c r="E8" i="5"/>
  <c r="E13" i="5"/>
  <c r="E86" i="5"/>
  <c r="A91" i="5"/>
  <c r="H49" i="5"/>
  <c r="H50" i="5"/>
  <c r="H51" i="5"/>
  <c r="H52" i="5"/>
  <c r="H46" i="5"/>
  <c r="H47" i="5"/>
  <c r="H48" i="5"/>
  <c r="H41" i="5"/>
  <c r="H42" i="5"/>
  <c r="H43" i="5"/>
  <c r="H44" i="5"/>
  <c r="H45" i="5"/>
  <c r="H38" i="5"/>
  <c r="H39" i="5"/>
  <c r="H40" i="5"/>
  <c r="H33" i="5"/>
  <c r="H34" i="5"/>
  <c r="H35" i="5"/>
  <c r="H17" i="5"/>
  <c r="H18" i="5"/>
  <c r="H19" i="5"/>
  <c r="H20" i="5"/>
  <c r="H21" i="5"/>
  <c r="H14" i="5"/>
  <c r="H15" i="5"/>
  <c r="H16" i="5"/>
  <c r="H8" i="5"/>
  <c r="H9" i="5"/>
  <c r="H10" i="5"/>
  <c r="H11" i="5"/>
  <c r="H12" i="5"/>
  <c r="H13" i="5"/>
  <c r="H86" i="5"/>
  <c r="C91" i="5"/>
  <c r="I91" i="5"/>
  <c r="G85" i="5"/>
  <c r="G52" i="5"/>
  <c r="G48" i="5"/>
  <c r="G45" i="5"/>
  <c r="G40" i="5"/>
  <c r="G35" i="5"/>
  <c r="G32" i="5"/>
  <c r="G21" i="5"/>
  <c r="G16" i="5"/>
  <c r="G13" i="5"/>
  <c r="G86" i="5"/>
  <c r="G91" i="5"/>
  <c r="F85" i="5"/>
  <c r="F52" i="5"/>
  <c r="F48" i="5"/>
  <c r="F45" i="5"/>
  <c r="F40" i="5"/>
  <c r="F35" i="5"/>
  <c r="F21" i="5"/>
  <c r="F16" i="5"/>
  <c r="F13" i="5"/>
  <c r="F86" i="5"/>
  <c r="E91" i="5"/>
  <c r="D85" i="5"/>
  <c r="D52" i="5"/>
  <c r="D48" i="5"/>
  <c r="D45" i="5"/>
  <c r="D40" i="5"/>
  <c r="D35" i="5"/>
  <c r="D22" i="5"/>
  <c r="D32" i="5"/>
  <c r="D21" i="5"/>
  <c r="D16" i="5"/>
  <c r="D13" i="5"/>
  <c r="D86" i="5"/>
  <c r="C85" i="5"/>
  <c r="C52" i="5"/>
  <c r="C48" i="5"/>
  <c r="C45" i="5"/>
  <c r="C40" i="5"/>
  <c r="C35" i="5"/>
  <c r="C32" i="5"/>
  <c r="C21" i="5"/>
  <c r="C16" i="5"/>
  <c r="C13" i="5"/>
  <c r="C86" i="5"/>
  <c r="K57" i="5"/>
</calcChain>
</file>

<file path=xl/sharedStrings.xml><?xml version="1.0" encoding="utf-8"?>
<sst xmlns="http://schemas.openxmlformats.org/spreadsheetml/2006/main" count="97" uniqueCount="93">
  <si>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</si>
  <si>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</si>
  <si>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</si>
  <si>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</si>
  <si>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</si>
  <si>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</si>
  <si>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</si>
  <si>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</si>
  <si>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</si>
  <si>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</si>
  <si>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</si>
  <si>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</si>
  <si>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</si>
  <si>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</si>
  <si>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</si>
  <si>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</si>
  <si>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</si>
  <si>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</si>
  <si>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</si>
  <si>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</si>
  <si>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</si>
  <si>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</si>
  <si>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</si>
  <si>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</si>
  <si>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</si>
  <si>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</si>
  <si>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</si>
  <si>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</si>
  <si>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</si>
  <si>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</si>
  <si>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</si>
  <si>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</si>
  <si>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</si>
  <si>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</si>
  <si>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</si>
  <si>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</si>
  <si>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</si>
  <si>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</si>
  <si>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</si>
  <si>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</si>
  <si>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</si>
  <si>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</si>
  <si>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</si>
  <si>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</si>
  <si>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</si>
  <si>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</si>
  <si>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</si>
  <si>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</si>
  <si>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</si>
  <si>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</si>
  <si>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团号：HMZA-190916-BMC681</t>
    <phoneticPr fontId="1" type="noConversion"/>
  </si>
  <si>
    <t>会议日期：2019-09-16 至 2019-09-18</t>
    <phoneticPr fontId="1" type="noConversion"/>
  </si>
  <si>
    <t>淘宝采购</t>
    <phoneticPr fontId="1" type="noConversion"/>
  </si>
  <si>
    <t>对讲机</t>
    <phoneticPr fontId="1" type="noConversion"/>
  </si>
  <si>
    <t>荧光棒</t>
    <phoneticPr fontId="1" type="noConversion"/>
  </si>
  <si>
    <t>老板道具</t>
    <phoneticPr fontId="1" type="noConversion"/>
  </si>
  <si>
    <t>咖啡</t>
    <phoneticPr fontId="1" type="noConversion"/>
  </si>
  <si>
    <t>杭州</t>
    <phoneticPr fontId="1" type="noConversion"/>
  </si>
  <si>
    <t>活动补给</t>
    <phoneticPr fontId="1" type="noConversion"/>
  </si>
  <si>
    <t>活动启动会</t>
    <phoneticPr fontId="1" type="noConversion"/>
  </si>
  <si>
    <t>本（无票）</t>
    <phoneticPr fontId="1" type="noConversion"/>
  </si>
  <si>
    <t>维总、riki、刀总</t>
    <phoneticPr fontId="1" type="noConversion"/>
  </si>
  <si>
    <t>总结汇报</t>
    <phoneticPr fontId="1" type="noConversion"/>
  </si>
  <si>
    <t>咖啡</t>
    <phoneticPr fontId="1" type="noConversion"/>
  </si>
  <si>
    <t>拍照版（成都）</t>
    <phoneticPr fontId="1" type="noConversion"/>
  </si>
  <si>
    <t>制作物（成都）</t>
    <phoneticPr fontId="1" type="noConversion"/>
  </si>
  <si>
    <t>发光道具（成都）</t>
    <phoneticPr fontId="1" type="noConversion"/>
  </si>
  <si>
    <t>高亚琳还4500</t>
    <rPh sb="3" eb="4">
      <t>huan</t>
    </rPh>
    <phoneticPr fontId="1" type="noConversion"/>
  </si>
  <si>
    <t>买图（无票）</t>
    <rPh sb="3" eb="4">
      <t>wu piao</t>
    </rPh>
    <phoneticPr fontId="1" type="noConversion"/>
  </si>
  <si>
    <t>兔耳朵（300发票）</t>
    <rPh sb="7" eb="8">
      <t>fa p</t>
    </rPh>
    <phoneticPr fontId="1" type="noConversion"/>
  </si>
  <si>
    <t>绘画笔（电子发票）</t>
    <rPh sb="0" eb="1">
      <t>hui hua bi</t>
    </rPh>
    <rPh sb="4" eb="5">
      <t>dian z</t>
    </rPh>
    <rPh sb="6" eb="7">
      <t>fa p</t>
    </rPh>
    <phoneticPr fontId="1" type="noConversion"/>
  </si>
  <si>
    <t>客户硬盘（京东）</t>
    <rPh sb="0" eb="1">
      <t>ke hu</t>
    </rPh>
    <rPh sb="2" eb="3">
      <t>ying p</t>
    </rPh>
    <rPh sb="5" eb="6">
      <t>jing d</t>
    </rPh>
    <phoneticPr fontId="1" type="noConversion"/>
  </si>
  <si>
    <t>KT版（等票）4站</t>
    <rPh sb="2" eb="3">
      <t>ban</t>
    </rPh>
    <rPh sb="4" eb="5">
      <t>deng</t>
    </rPh>
    <rPh sb="5" eb="6">
      <t>p</t>
    </rPh>
    <rPh sb="8" eb="9">
      <t>z</t>
    </rPh>
    <phoneticPr fontId="1" type="noConversion"/>
  </si>
  <si>
    <t>相框（美术馆）发票没开</t>
    <rPh sb="0" eb="1">
      <t>xiang kuang</t>
    </rPh>
    <rPh sb="3" eb="4">
      <t>mei shu g</t>
    </rPh>
    <rPh sb="7" eb="8">
      <t>fa p</t>
    </rPh>
    <rPh sb="9" eb="10">
      <t>mei kai</t>
    </rPh>
    <phoneticPr fontId="1" type="noConversion"/>
  </si>
  <si>
    <t>佛山踩点住宿</t>
    <rPh sb="4" eb="5">
      <t>zhu s</t>
    </rPh>
    <phoneticPr fontId="1" type="noConversion"/>
  </si>
  <si>
    <t>磁悬浮（上海）</t>
    <rPh sb="0" eb="1">
      <t>ci xuan f</t>
    </rPh>
    <rPh sb="4" eb="5">
      <t>shang hai</t>
    </rPh>
    <phoneticPr fontId="1" type="noConversion"/>
  </si>
  <si>
    <t>矿泉水</t>
    <rPh sb="0" eb="1">
      <t>kuang quan s</t>
    </rPh>
    <phoneticPr fontId="1" type="noConversion"/>
  </si>
  <si>
    <t>1月14日客户餐费</t>
    <phoneticPr fontId="1" type="noConversion"/>
  </si>
  <si>
    <t>1月19日客户餐费</t>
    <rPh sb="1" eb="2">
      <t>yue</t>
    </rPh>
    <rPh sb="4" eb="5">
      <t>ri</t>
    </rPh>
    <rPh sb="5" eb="6">
      <t>ke hu</t>
    </rPh>
    <rPh sb="7" eb="8">
      <t>can f</t>
    </rPh>
    <rPh sb="8" eb="9">
      <t>fei</t>
    </rPh>
    <phoneticPr fontId="1" type="noConversion"/>
  </si>
  <si>
    <t>1月23日客户餐费</t>
    <rPh sb="1" eb="2">
      <t>yue</t>
    </rPh>
    <rPh sb="4" eb="5">
      <t>ri</t>
    </rPh>
    <phoneticPr fontId="1" type="noConversion"/>
  </si>
  <si>
    <t>活动布置</t>
    <rPh sb="0" eb="1">
      <t>huo dong</t>
    </rPh>
    <rPh sb="2" eb="3">
      <t>bu zhi</t>
    </rPh>
    <phoneticPr fontId="1" type="noConversion"/>
  </si>
  <si>
    <t>活动布置</t>
    <rPh sb="0" eb="1">
      <t>huo dng</t>
    </rPh>
    <rPh sb="2" eb="3">
      <t>bu zhi</t>
    </rPh>
    <phoneticPr fontId="1" type="noConversion"/>
  </si>
  <si>
    <t>油桶活动布置</t>
    <rPh sb="0" eb="1">
      <t>you tong</t>
    </rPh>
    <rPh sb="2" eb="3">
      <t>huo dong</t>
    </rPh>
    <rPh sb="4" eb="5">
      <t>bu zhi</t>
    </rPh>
    <phoneticPr fontId="1" type="noConversion"/>
  </si>
  <si>
    <t>油桶座椅活动布置</t>
    <rPh sb="0" eb="1">
      <t>you tong</t>
    </rPh>
    <rPh sb="2" eb="3">
      <t>zuo yi</t>
    </rPh>
    <rPh sb="4" eb="5">
      <t>huo dong</t>
    </rPh>
    <rPh sb="6" eb="7">
      <t>bu zhi</t>
    </rPh>
    <phoneticPr fontId="1" type="noConversion"/>
  </si>
  <si>
    <t>运动会用品</t>
    <rPh sb="0" eb="1">
      <t>yun dong h</t>
    </rPh>
    <rPh sb="3" eb="4">
      <t>yong p</t>
    </rPh>
    <phoneticPr fontId="1" type="noConversion"/>
  </si>
  <si>
    <t>DJ道具</t>
    <phoneticPr fontId="1" type="noConversion"/>
  </si>
  <si>
    <t>雍和宫门票（现金）</t>
    <rPh sb="6" eb="7">
      <t>xian j</t>
    </rPh>
    <phoneticPr fontId="1" type="noConversion"/>
  </si>
  <si>
    <t>电子产品（古北）</t>
    <rPh sb="5" eb="6">
      <t>gu bei</t>
    </rPh>
    <phoneticPr fontId="1" type="noConversion"/>
  </si>
  <si>
    <t>运动会（湿纸巾、口罩、手套）发票1800</t>
    <rPh sb="0" eb="1">
      <t>yun dong h</t>
    </rPh>
    <rPh sb="4" eb="5">
      <t>shi zhi jin</t>
    </rPh>
    <rPh sb="8" eb="9">
      <t>kou z</t>
    </rPh>
    <rPh sb="11" eb="12">
      <t>shou tao</t>
    </rPh>
    <rPh sb="14" eb="15">
      <t>fa p</t>
    </rPh>
    <phoneticPr fontId="1" type="noConversion"/>
  </si>
  <si>
    <t>成都玩具</t>
    <rPh sb="0" eb="1">
      <t>cheng d</t>
    </rPh>
    <rPh sb="2" eb="3">
      <t>wan ju</t>
    </rPh>
    <phoneticPr fontId="1" type="noConversion"/>
  </si>
  <si>
    <t>装饰物</t>
    <rPh sb="0" eb="1">
      <t>zhuang shi</t>
    </rPh>
    <rPh sb="2" eb="3">
      <t>wu</t>
    </rPh>
    <phoneticPr fontId="1" type="noConversion"/>
  </si>
  <si>
    <t>墨盒</t>
    <rPh sb="0" eb="1">
      <t>mo he</t>
    </rPh>
    <phoneticPr fontId="1" type="noConversion"/>
  </si>
  <si>
    <t>刀总</t>
    <rPh sb="0" eb="1">
      <t>dao zong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</si>
</sst>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>
      <alignment vertical="center"/>
    </xf>
    <xf numFmtId="40" fontId="11" fillId="8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3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0" fontId="14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40" fontId="0" fillId="0" borderId="0" xfId="0" applyNumberFormat="1" applyFont="1" applyFill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40" fontId="17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</cellXfs>
  <cellStyles count="32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109"/>
  <sheetViews>
    <sheetView tabSelected="1" zoomScale="107" zoomScaleNormal="60" zoomScalePageLayoutView="60" workbookViewId="0">
      <selection activeCell="C3" sqref="C3"/>
    </sheetView>
  </sheetViews>
  <sheetFormatPr baseColWidth="10" defaultColWidth="8.83203125" defaultRowHeight="21" customHeight="1" x14ac:dyDescent="0.15"/>
  <cols>
    <col min="1" max="1" width="8.83203125" style="1"/>
    <col min="2" max="2" width="16.6640625" bestFit="1" customWidth="1"/>
    <col min="3" max="3" width="10.83203125" style="5" bestFit="1" customWidth="1"/>
    <col min="5" max="5" width="10.83203125" bestFit="1" customWidth="1"/>
    <col min="6" max="6" width="13.1640625" customWidth="1"/>
    <col min="7" max="7" width="10.83203125" bestFit="1" customWidth="1"/>
    <col min="8" max="8" width="12.1640625" customWidth="1"/>
    <col min="9" max="9" width="28.33203125" customWidth="1"/>
    <col min="10" max="10" width="39.5" customWidth="1"/>
    <col min="11" max="11" width="9.6640625" bestFit="1" customWidth="1"/>
  </cols>
  <sheetData>
    <row r="2" spans="1:12" ht="21" customHeight="1" x14ac:dyDescent="0.15">
      <c r="C2" s="40" t="s">
        <v>45</v>
      </c>
      <c r="D2" s="40"/>
      <c r="E2" s="40"/>
      <c r="F2" s="40"/>
      <c r="G2" s="40"/>
      <c r="H2" s="40"/>
      <c r="I2" s="13"/>
      <c r="J2" s="13"/>
      <c r="K2" s="13"/>
      <c r="L2" s="13"/>
    </row>
    <row r="4" spans="1:12" ht="21" customHeight="1" x14ac:dyDescent="0.15">
      <c r="H4" s="41" t="s">
        <v>50</v>
      </c>
      <c r="I4" s="41"/>
      <c r="J4" s="41" t="s">
        <v>51</v>
      </c>
    </row>
    <row r="5" spans="1:12" ht="21" customHeight="1" x14ac:dyDescent="0.15">
      <c r="H5" s="42"/>
      <c r="I5" s="42"/>
      <c r="J5" s="42"/>
    </row>
    <row r="6" spans="1:12" ht="21" customHeight="1" x14ac:dyDescent="0.15">
      <c r="A6" s="43" t="s">
        <v>19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3"/>
      <c r="B7" s="44"/>
      <c r="C7" s="4" t="s">
        <v>9</v>
      </c>
      <c r="D7" s="3" t="s">
        <v>1</v>
      </c>
      <c r="E7" s="25" t="s">
        <v>7</v>
      </c>
      <c r="F7" s="26" t="s">
        <v>15</v>
      </c>
      <c r="G7" s="26" t="s">
        <v>16</v>
      </c>
      <c r="H7" s="26" t="s">
        <v>8</v>
      </c>
      <c r="I7" s="26" t="s">
        <v>20</v>
      </c>
      <c r="J7" s="44"/>
    </row>
    <row r="8" spans="1:12" ht="21" customHeight="1" x14ac:dyDescent="0.15">
      <c r="A8" s="50">
        <v>1</v>
      </c>
      <c r="B8" s="51" t="s">
        <v>2</v>
      </c>
      <c r="C8" s="52">
        <v>0</v>
      </c>
      <c r="D8" s="53"/>
      <c r="E8" s="52">
        <f>C8*D8</f>
        <v>0</v>
      </c>
      <c r="F8" s="22">
        <v>0</v>
      </c>
      <c r="G8" s="22">
        <v>0</v>
      </c>
      <c r="H8" s="22">
        <f t="shared" ref="H8:H55" si="0">F8+G8</f>
        <v>0</v>
      </c>
      <c r="I8" s="2"/>
      <c r="J8" s="54" t="s">
        <v>44</v>
      </c>
    </row>
    <row r="9" spans="1:12" ht="21" customHeight="1" x14ac:dyDescent="0.15">
      <c r="A9" s="50"/>
      <c r="B9" s="51"/>
      <c r="C9" s="52"/>
      <c r="D9" s="53"/>
      <c r="E9" s="52"/>
      <c r="F9" s="22">
        <v>0</v>
      </c>
      <c r="G9" s="22">
        <v>0</v>
      </c>
      <c r="H9" s="22">
        <f t="shared" si="0"/>
        <v>0</v>
      </c>
      <c r="I9" s="2"/>
      <c r="J9" s="48"/>
    </row>
    <row r="10" spans="1:12" ht="21" customHeight="1" x14ac:dyDescent="0.15">
      <c r="A10" s="50"/>
      <c r="B10" s="51"/>
      <c r="C10" s="52"/>
      <c r="D10" s="53"/>
      <c r="E10" s="52"/>
      <c r="F10" s="22">
        <v>0</v>
      </c>
      <c r="G10" s="22">
        <v>0</v>
      </c>
      <c r="H10" s="22">
        <f t="shared" si="0"/>
        <v>0</v>
      </c>
      <c r="I10" s="2"/>
      <c r="J10" s="48"/>
    </row>
    <row r="11" spans="1:12" ht="21" customHeight="1" x14ac:dyDescent="0.15">
      <c r="A11" s="50"/>
      <c r="B11" s="51"/>
      <c r="C11" s="52"/>
      <c r="D11" s="53"/>
      <c r="E11" s="52"/>
      <c r="F11" s="22">
        <v>0</v>
      </c>
      <c r="G11" s="22">
        <v>0</v>
      </c>
      <c r="H11" s="22">
        <f t="shared" si="0"/>
        <v>0</v>
      </c>
      <c r="I11" s="2"/>
      <c r="J11" s="48"/>
    </row>
    <row r="12" spans="1:12" ht="21" customHeight="1" x14ac:dyDescent="0.15">
      <c r="A12" s="50"/>
      <c r="B12" s="51"/>
      <c r="C12" s="52"/>
      <c r="D12" s="53"/>
      <c r="E12" s="52"/>
      <c r="F12" s="22">
        <v>0</v>
      </c>
      <c r="G12" s="22">
        <v>0</v>
      </c>
      <c r="H12" s="22">
        <f t="shared" si="0"/>
        <v>0</v>
      </c>
      <c r="I12" s="2"/>
      <c r="J12" s="48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9"/>
    </row>
    <row r="14" spans="1:12" ht="21" customHeight="1" x14ac:dyDescent="0.15">
      <c r="A14" s="55">
        <v>2</v>
      </c>
      <c r="B14" s="57" t="s">
        <v>22</v>
      </c>
      <c r="C14" s="59">
        <v>0</v>
      </c>
      <c r="D14" s="55"/>
      <c r="E14" s="59">
        <f t="shared" ref="E14:E49" si="2">C14*D14</f>
        <v>0</v>
      </c>
      <c r="F14" s="22">
        <v>0</v>
      </c>
      <c r="G14" s="22">
        <v>0</v>
      </c>
      <c r="H14" s="22">
        <f t="shared" si="0"/>
        <v>0</v>
      </c>
      <c r="I14" s="2"/>
      <c r="J14" s="47" t="s">
        <v>37</v>
      </c>
    </row>
    <row r="15" spans="1:12" ht="21" customHeight="1" x14ac:dyDescent="0.15">
      <c r="A15" s="56"/>
      <c r="B15" s="58"/>
      <c r="C15" s="60"/>
      <c r="D15" s="56"/>
      <c r="E15" s="60"/>
      <c r="F15" s="22">
        <v>0</v>
      </c>
      <c r="G15" s="22">
        <v>0</v>
      </c>
      <c r="H15" s="22">
        <f t="shared" si="0"/>
        <v>0</v>
      </c>
      <c r="I15" s="2"/>
      <c r="J15" s="48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9"/>
    </row>
    <row r="17" spans="1:10" ht="21" customHeight="1" x14ac:dyDescent="0.15">
      <c r="A17" s="50">
        <v>3</v>
      </c>
      <c r="B17" s="51" t="s">
        <v>24</v>
      </c>
      <c r="C17" s="52">
        <v>0</v>
      </c>
      <c r="D17" s="53"/>
      <c r="E17" s="52">
        <f t="shared" si="2"/>
        <v>0</v>
      </c>
      <c r="F17" s="22">
        <v>0</v>
      </c>
      <c r="G17" s="22">
        <v>0</v>
      </c>
      <c r="H17" s="22">
        <f t="shared" si="0"/>
        <v>0</v>
      </c>
      <c r="I17" s="2"/>
      <c r="J17" s="61" t="s">
        <v>38</v>
      </c>
    </row>
    <row r="18" spans="1:10" ht="21" customHeight="1" x14ac:dyDescent="0.15">
      <c r="A18" s="50"/>
      <c r="B18" s="51"/>
      <c r="C18" s="52"/>
      <c r="D18" s="53"/>
      <c r="E18" s="52"/>
      <c r="F18" s="22">
        <v>0</v>
      </c>
      <c r="G18" s="22">
        <v>0</v>
      </c>
      <c r="H18" s="22">
        <f t="shared" si="0"/>
        <v>0</v>
      </c>
      <c r="I18" s="2"/>
      <c r="J18" s="62"/>
    </row>
    <row r="19" spans="1:10" ht="21" customHeight="1" x14ac:dyDescent="0.15">
      <c r="A19" s="50"/>
      <c r="B19" s="51"/>
      <c r="C19" s="52"/>
      <c r="D19" s="53"/>
      <c r="E19" s="52"/>
      <c r="F19" s="22">
        <v>0</v>
      </c>
      <c r="G19" s="22">
        <v>0</v>
      </c>
      <c r="H19" s="22">
        <f t="shared" si="0"/>
        <v>0</v>
      </c>
      <c r="I19" s="2"/>
      <c r="J19" s="62"/>
    </row>
    <row r="20" spans="1:10" ht="21" customHeight="1" x14ac:dyDescent="0.15">
      <c r="A20" s="50"/>
      <c r="B20" s="51"/>
      <c r="C20" s="52"/>
      <c r="D20" s="53"/>
      <c r="E20" s="52"/>
      <c r="F20" s="22">
        <v>0</v>
      </c>
      <c r="G20" s="22">
        <v>0</v>
      </c>
      <c r="H20" s="22">
        <f t="shared" si="0"/>
        <v>0</v>
      </c>
      <c r="I20" s="2"/>
      <c r="J20" s="62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63"/>
    </row>
    <row r="22" spans="1:10" ht="21" customHeight="1" x14ac:dyDescent="0.15">
      <c r="A22" s="50">
        <v>4</v>
      </c>
      <c r="B22" s="51" t="s">
        <v>4</v>
      </c>
      <c r="C22" s="52">
        <v>5000</v>
      </c>
      <c r="D22" s="52" t="str">
        <f t="shared" ref="D22" si="5">B22</f>
        <v>活动餐费</v>
      </c>
      <c r="E22" s="52">
        <f>C22</f>
        <v>5000</v>
      </c>
      <c r="F22" s="33">
        <v>1244</v>
      </c>
      <c r="G22" s="33">
        <v>0</v>
      </c>
      <c r="H22" s="33">
        <f t="shared" si="0"/>
        <v>1244</v>
      </c>
      <c r="I22" s="2" t="s">
        <v>57</v>
      </c>
      <c r="J22" s="61" t="s">
        <v>39</v>
      </c>
    </row>
    <row r="23" spans="1:10" ht="21" customHeight="1" x14ac:dyDescent="0.15">
      <c r="A23" s="50"/>
      <c r="B23" s="51"/>
      <c r="C23" s="52"/>
      <c r="D23" s="52"/>
      <c r="E23" s="52"/>
      <c r="F23" s="33">
        <v>84</v>
      </c>
      <c r="G23" s="33">
        <v>0</v>
      </c>
      <c r="H23" s="33">
        <f t="shared" si="0"/>
        <v>84</v>
      </c>
      <c r="I23" s="2" t="s">
        <v>77</v>
      </c>
      <c r="J23" s="62"/>
    </row>
    <row r="24" spans="1:10" ht="21" customHeight="1" x14ac:dyDescent="0.15">
      <c r="A24" s="50"/>
      <c r="B24" s="51"/>
      <c r="C24" s="52"/>
      <c r="D24" s="52"/>
      <c r="E24" s="52"/>
      <c r="F24" s="33">
        <v>716</v>
      </c>
      <c r="G24" s="33">
        <v>0</v>
      </c>
      <c r="H24" s="33">
        <v>716</v>
      </c>
      <c r="I24" s="2" t="s">
        <v>78</v>
      </c>
      <c r="J24" s="62"/>
    </row>
    <row r="25" spans="1:10" ht="21" customHeight="1" x14ac:dyDescent="0.15">
      <c r="A25" s="50"/>
      <c r="B25" s="51"/>
      <c r="C25" s="52"/>
      <c r="D25" s="52"/>
      <c r="E25" s="52"/>
      <c r="F25" s="33">
        <v>488</v>
      </c>
      <c r="G25" s="33">
        <v>0</v>
      </c>
      <c r="H25" s="33">
        <v>488</v>
      </c>
      <c r="I25" s="2" t="s">
        <v>79</v>
      </c>
      <c r="J25" s="62"/>
    </row>
    <row r="26" spans="1:10" ht="21" customHeight="1" x14ac:dyDescent="0.15">
      <c r="A26" s="50"/>
      <c r="B26" s="51"/>
      <c r="C26" s="52"/>
      <c r="D26" s="52"/>
      <c r="E26" s="52"/>
      <c r="F26" s="33">
        <v>33</v>
      </c>
      <c r="G26" s="33">
        <v>0</v>
      </c>
      <c r="H26" s="33">
        <f t="shared" si="0"/>
        <v>33</v>
      </c>
      <c r="I26" s="2" t="s">
        <v>63</v>
      </c>
      <c r="J26" s="62"/>
    </row>
    <row r="27" spans="1:10" ht="21" customHeight="1" x14ac:dyDescent="0.15">
      <c r="A27" s="50"/>
      <c r="B27" s="51"/>
      <c r="C27" s="52"/>
      <c r="D27" s="52"/>
      <c r="E27" s="52"/>
      <c r="F27" s="33">
        <v>722</v>
      </c>
      <c r="G27" s="33">
        <v>0</v>
      </c>
      <c r="H27" s="33">
        <f t="shared" si="0"/>
        <v>722</v>
      </c>
      <c r="I27" s="2" t="s">
        <v>59</v>
      </c>
      <c r="J27" s="62"/>
    </row>
    <row r="28" spans="1:10" ht="21" customHeight="1" x14ac:dyDescent="0.15">
      <c r="A28" s="23"/>
      <c r="B28" s="24"/>
      <c r="C28" s="22"/>
      <c r="D28" s="22"/>
      <c r="E28" s="22"/>
      <c r="F28" s="33">
        <v>386</v>
      </c>
      <c r="G28" s="33">
        <v>0</v>
      </c>
      <c r="H28" s="33">
        <f t="shared" si="0"/>
        <v>386</v>
      </c>
      <c r="I28" s="2" t="s">
        <v>61</v>
      </c>
      <c r="J28" s="62"/>
    </row>
    <row r="29" spans="1:10" ht="21" customHeight="1" x14ac:dyDescent="0.15">
      <c r="A29" s="23"/>
      <c r="B29" s="24"/>
      <c r="C29" s="22"/>
      <c r="D29" s="22"/>
      <c r="E29" s="22"/>
      <c r="F29" s="33">
        <v>4619</v>
      </c>
      <c r="G29" s="33">
        <v>0</v>
      </c>
      <c r="H29" s="33">
        <v>4619</v>
      </c>
      <c r="I29" s="2" t="s">
        <v>62</v>
      </c>
      <c r="J29" s="62"/>
    </row>
    <row r="30" spans="1:10" ht="21" customHeight="1" x14ac:dyDescent="0.15">
      <c r="A30" s="37"/>
      <c r="B30" s="38"/>
      <c r="C30" s="39"/>
      <c r="D30" s="39"/>
      <c r="E30" s="39"/>
      <c r="F30" s="33">
        <v>249</v>
      </c>
      <c r="G30" s="33">
        <v>0</v>
      </c>
      <c r="H30" s="33">
        <v>249</v>
      </c>
      <c r="I30" s="2" t="s">
        <v>92</v>
      </c>
      <c r="J30" s="62"/>
    </row>
    <row r="31" spans="1:10" ht="21" customHeight="1" x14ac:dyDescent="0.15">
      <c r="A31" s="37"/>
      <c r="B31" s="38"/>
      <c r="C31" s="39"/>
      <c r="D31" s="39"/>
      <c r="E31" s="39"/>
      <c r="F31" s="33">
        <v>238</v>
      </c>
      <c r="G31" s="33">
        <v>0</v>
      </c>
      <c r="H31" s="33">
        <v>238</v>
      </c>
      <c r="I31" s="2" t="s">
        <v>92</v>
      </c>
      <c r="J31" s="62"/>
    </row>
    <row r="32" spans="1:10" s="7" customFormat="1" ht="21" customHeight="1" x14ac:dyDescent="0.15">
      <c r="A32" s="10"/>
      <c r="B32" s="6" t="s">
        <v>26</v>
      </c>
      <c r="C32" s="12">
        <f>SUM(C22)</f>
        <v>5000</v>
      </c>
      <c r="D32" s="12">
        <f>SUM(D22)</f>
        <v>0</v>
      </c>
      <c r="E32" s="12">
        <f>SUM(E22)</f>
        <v>5000</v>
      </c>
      <c r="F32" s="12">
        <f>SUM(F22:F31)</f>
        <v>8779</v>
      </c>
      <c r="G32" s="12">
        <f>SUM(G22:G27)</f>
        <v>0</v>
      </c>
      <c r="H32" s="12">
        <f>SUM(H22:H31)</f>
        <v>8779</v>
      </c>
      <c r="I32" s="11"/>
      <c r="J32" s="63"/>
    </row>
    <row r="33" spans="1:10" ht="21" customHeight="1" x14ac:dyDescent="0.15">
      <c r="A33" s="55">
        <v>5</v>
      </c>
      <c r="B33" s="57" t="s">
        <v>27</v>
      </c>
      <c r="C33" s="59">
        <v>5000</v>
      </c>
      <c r="D33" s="55"/>
      <c r="E33" s="59">
        <f>C33</f>
        <v>5000</v>
      </c>
      <c r="F33" s="22">
        <v>0</v>
      </c>
      <c r="G33" s="22">
        <v>0</v>
      </c>
      <c r="H33" s="22">
        <f t="shared" si="0"/>
        <v>0</v>
      </c>
      <c r="I33" s="2"/>
      <c r="J33" s="47" t="s">
        <v>40</v>
      </c>
    </row>
    <row r="34" spans="1:10" ht="21" customHeight="1" x14ac:dyDescent="0.15">
      <c r="A34" s="56"/>
      <c r="B34" s="58"/>
      <c r="C34" s="60"/>
      <c r="D34" s="56"/>
      <c r="E34" s="60"/>
      <c r="F34" s="22">
        <v>0</v>
      </c>
      <c r="G34" s="22">
        <v>0</v>
      </c>
      <c r="H34" s="22">
        <f t="shared" si="0"/>
        <v>0</v>
      </c>
      <c r="I34" s="2"/>
      <c r="J34" s="48"/>
    </row>
    <row r="35" spans="1:10" s="7" customFormat="1" ht="21" customHeight="1" x14ac:dyDescent="0.15">
      <c r="A35" s="10"/>
      <c r="B35" s="6" t="s">
        <v>31</v>
      </c>
      <c r="C35" s="12">
        <f>SUM(C33)</f>
        <v>5000</v>
      </c>
      <c r="D35" s="12">
        <f t="shared" ref="D35:E35" si="6">SUM(D33)</f>
        <v>0</v>
      </c>
      <c r="E35" s="12">
        <f t="shared" si="6"/>
        <v>5000</v>
      </c>
      <c r="F35" s="12">
        <f>SUM(F33:F34)</f>
        <v>0</v>
      </c>
      <c r="G35" s="12">
        <f>SUM(G33:G34)</f>
        <v>0</v>
      </c>
      <c r="H35" s="12">
        <f t="shared" ref="H35" si="7">SUM(H33:H34)</f>
        <v>0</v>
      </c>
      <c r="I35" s="11"/>
      <c r="J35" s="49"/>
    </row>
    <row r="36" spans="1:10" ht="21" customHeight="1" x14ac:dyDescent="0.15">
      <c r="A36" s="50">
        <v>6</v>
      </c>
      <c r="B36" s="51" t="s">
        <v>28</v>
      </c>
      <c r="C36" s="52">
        <v>10000</v>
      </c>
      <c r="D36" s="53"/>
      <c r="E36" s="52">
        <f>C36</f>
        <v>10000</v>
      </c>
      <c r="F36" s="22">
        <v>500</v>
      </c>
      <c r="G36" s="22">
        <v>0</v>
      </c>
      <c r="H36" s="22">
        <v>500</v>
      </c>
      <c r="I36" s="18" t="s">
        <v>67</v>
      </c>
      <c r="J36" s="47" t="s">
        <v>41</v>
      </c>
    </row>
    <row r="37" spans="1:10" ht="21" customHeight="1" x14ac:dyDescent="0.15">
      <c r="A37" s="50"/>
      <c r="B37" s="51"/>
      <c r="C37" s="52"/>
      <c r="D37" s="53"/>
      <c r="E37" s="52"/>
      <c r="F37" s="22">
        <v>0</v>
      </c>
      <c r="G37" s="22">
        <v>0</v>
      </c>
      <c r="H37" s="22">
        <v>0</v>
      </c>
      <c r="I37" s="18"/>
      <c r="J37" s="62"/>
    </row>
    <row r="38" spans="1:10" ht="21" customHeight="1" x14ac:dyDescent="0.15">
      <c r="A38" s="50"/>
      <c r="B38" s="51"/>
      <c r="C38" s="52"/>
      <c r="D38" s="53"/>
      <c r="E38" s="52"/>
      <c r="F38" s="22">
        <v>0</v>
      </c>
      <c r="G38" s="22">
        <v>0</v>
      </c>
      <c r="H38" s="22">
        <f t="shared" si="0"/>
        <v>0</v>
      </c>
      <c r="I38" s="18"/>
      <c r="J38" s="62"/>
    </row>
    <row r="39" spans="1:10" ht="21" customHeight="1" x14ac:dyDescent="0.15">
      <c r="A39" s="50"/>
      <c r="B39" s="51"/>
      <c r="C39" s="52"/>
      <c r="D39" s="53"/>
      <c r="E39" s="52"/>
      <c r="F39" s="22">
        <v>0</v>
      </c>
      <c r="G39" s="22">
        <v>0</v>
      </c>
      <c r="H39" s="22">
        <f t="shared" si="0"/>
        <v>0</v>
      </c>
      <c r="I39" s="2"/>
      <c r="J39" s="62"/>
    </row>
    <row r="40" spans="1:10" s="7" customFormat="1" ht="21" customHeight="1" x14ac:dyDescent="0.15">
      <c r="A40" s="10"/>
      <c r="B40" s="6" t="s">
        <v>32</v>
      </c>
      <c r="C40" s="12">
        <f>SUM(C36)</f>
        <v>10000</v>
      </c>
      <c r="D40" s="12">
        <f t="shared" ref="D40:E40" si="8">SUM(D36)</f>
        <v>0</v>
      </c>
      <c r="E40" s="12">
        <f t="shared" si="8"/>
        <v>10000</v>
      </c>
      <c r="F40" s="12">
        <f>SUM(F36:F39)</f>
        <v>500</v>
      </c>
      <c r="G40" s="12">
        <f t="shared" ref="G40" si="9">SUM(G36:G39)</f>
        <v>0</v>
      </c>
      <c r="H40" s="12">
        <f>SUM(H36:H39)</f>
        <v>500</v>
      </c>
      <c r="I40" s="11"/>
      <c r="J40" s="63"/>
    </row>
    <row r="41" spans="1:10" ht="21" customHeight="1" x14ac:dyDescent="0.15">
      <c r="A41" s="50">
        <v>7</v>
      </c>
      <c r="B41" s="51" t="s">
        <v>29</v>
      </c>
      <c r="C41" s="52">
        <v>0</v>
      </c>
      <c r="D41" s="53"/>
      <c r="E41" s="52">
        <f t="shared" si="2"/>
        <v>0</v>
      </c>
      <c r="F41" s="22">
        <v>0</v>
      </c>
      <c r="G41" s="22">
        <v>0</v>
      </c>
      <c r="H41" s="22">
        <f t="shared" si="0"/>
        <v>0</v>
      </c>
      <c r="I41" s="2"/>
      <c r="J41" s="64"/>
    </row>
    <row r="42" spans="1:10" ht="21" customHeight="1" x14ac:dyDescent="0.15">
      <c r="A42" s="50"/>
      <c r="B42" s="51"/>
      <c r="C42" s="52"/>
      <c r="D42" s="53"/>
      <c r="E42" s="52"/>
      <c r="F42" s="22">
        <v>0</v>
      </c>
      <c r="G42" s="22">
        <v>0</v>
      </c>
      <c r="H42" s="22">
        <f t="shared" si="0"/>
        <v>0</v>
      </c>
      <c r="I42" s="2"/>
      <c r="J42" s="65"/>
    </row>
    <row r="43" spans="1:10" ht="21" customHeight="1" x14ac:dyDescent="0.15">
      <c r="A43" s="50"/>
      <c r="B43" s="51"/>
      <c r="C43" s="52"/>
      <c r="D43" s="53"/>
      <c r="E43" s="52"/>
      <c r="F43" s="22">
        <v>0</v>
      </c>
      <c r="G43" s="22">
        <v>0</v>
      </c>
      <c r="H43" s="22">
        <f t="shared" si="0"/>
        <v>0</v>
      </c>
      <c r="I43" s="2"/>
      <c r="J43" s="65"/>
    </row>
    <row r="44" spans="1:10" ht="21" customHeight="1" x14ac:dyDescent="0.15">
      <c r="A44" s="50"/>
      <c r="B44" s="51"/>
      <c r="C44" s="52"/>
      <c r="D44" s="53"/>
      <c r="E44" s="52"/>
      <c r="F44" s="22">
        <v>0</v>
      </c>
      <c r="G44" s="22">
        <v>0</v>
      </c>
      <c r="H44" s="22">
        <f t="shared" si="0"/>
        <v>0</v>
      </c>
      <c r="I44" s="2"/>
      <c r="J44" s="65"/>
    </row>
    <row r="45" spans="1:10" s="7" customFormat="1" ht="21" customHeight="1" x14ac:dyDescent="0.15">
      <c r="A45" s="10"/>
      <c r="B45" s="6" t="s">
        <v>33</v>
      </c>
      <c r="C45" s="12">
        <f>SUM(C41)</f>
        <v>0</v>
      </c>
      <c r="D45" s="12">
        <f t="shared" ref="D45:E45" si="10">SUM(D41)</f>
        <v>0</v>
      </c>
      <c r="E45" s="12">
        <f t="shared" si="10"/>
        <v>0</v>
      </c>
      <c r="F45" s="12">
        <f>SUM(F41:F44)</f>
        <v>0</v>
      </c>
      <c r="G45" s="12">
        <f t="shared" ref="G45:H45" si="11">SUM(G41:G44)</f>
        <v>0</v>
      </c>
      <c r="H45" s="12">
        <f t="shared" si="11"/>
        <v>0</v>
      </c>
      <c r="I45" s="11"/>
      <c r="J45" s="66"/>
    </row>
    <row r="46" spans="1:10" ht="21" customHeight="1" x14ac:dyDescent="0.15">
      <c r="A46" s="50">
        <v>8</v>
      </c>
      <c r="B46" s="51" t="s">
        <v>3</v>
      </c>
      <c r="C46" s="52">
        <v>0</v>
      </c>
      <c r="D46" s="53"/>
      <c r="E46" s="52">
        <f t="shared" si="2"/>
        <v>0</v>
      </c>
      <c r="F46" s="22">
        <v>0</v>
      </c>
      <c r="G46" s="22">
        <v>0</v>
      </c>
      <c r="H46" s="22">
        <f t="shared" si="0"/>
        <v>0</v>
      </c>
      <c r="I46" s="2"/>
      <c r="J46" s="61" t="s">
        <v>42</v>
      </c>
    </row>
    <row r="47" spans="1:10" ht="21" customHeight="1" x14ac:dyDescent="0.15">
      <c r="A47" s="50"/>
      <c r="B47" s="51"/>
      <c r="C47" s="52"/>
      <c r="D47" s="53"/>
      <c r="E47" s="52"/>
      <c r="F47" s="22">
        <v>0</v>
      </c>
      <c r="G47" s="22">
        <v>0</v>
      </c>
      <c r="H47" s="22">
        <f t="shared" si="0"/>
        <v>0</v>
      </c>
      <c r="I47" s="2"/>
      <c r="J47" s="62"/>
    </row>
    <row r="48" spans="1:10" s="7" customFormat="1" ht="21" customHeight="1" x14ac:dyDescent="0.15">
      <c r="A48" s="10"/>
      <c r="B48" s="6" t="s">
        <v>30</v>
      </c>
      <c r="C48" s="12">
        <f>SUM(C46)</f>
        <v>0</v>
      </c>
      <c r="D48" s="12">
        <f t="shared" ref="D48:E48" si="12">SUM(D46)</f>
        <v>0</v>
      </c>
      <c r="E48" s="12">
        <f t="shared" si="12"/>
        <v>0</v>
      </c>
      <c r="F48" s="12">
        <f>SUM(F46:F47)</f>
        <v>0</v>
      </c>
      <c r="G48" s="12">
        <f t="shared" ref="G48:H48" si="13">SUM(G46:G47)</f>
        <v>0</v>
      </c>
      <c r="H48" s="12">
        <f t="shared" si="13"/>
        <v>0</v>
      </c>
      <c r="I48" s="11"/>
      <c r="J48" s="63"/>
    </row>
    <row r="49" spans="1:11" ht="21" customHeight="1" x14ac:dyDescent="0.15">
      <c r="A49" s="50">
        <v>9</v>
      </c>
      <c r="B49" s="51" t="s">
        <v>5</v>
      </c>
      <c r="C49" s="52"/>
      <c r="D49" s="53"/>
      <c r="E49" s="52">
        <f t="shared" si="2"/>
        <v>0</v>
      </c>
      <c r="F49" s="22">
        <v>0</v>
      </c>
      <c r="G49" s="22">
        <v>0</v>
      </c>
      <c r="H49" s="22">
        <f t="shared" si="0"/>
        <v>0</v>
      </c>
      <c r="I49" s="2"/>
      <c r="J49" s="47" t="s">
        <v>43</v>
      </c>
    </row>
    <row r="50" spans="1:11" ht="21" customHeight="1" x14ac:dyDescent="0.15">
      <c r="A50" s="50"/>
      <c r="B50" s="51"/>
      <c r="C50" s="52"/>
      <c r="D50" s="53"/>
      <c r="E50" s="52"/>
      <c r="F50" s="22">
        <v>0</v>
      </c>
      <c r="G50" s="22">
        <v>0</v>
      </c>
      <c r="H50" s="22">
        <f t="shared" si="0"/>
        <v>0</v>
      </c>
      <c r="I50" s="2"/>
      <c r="J50" s="48"/>
    </row>
    <row r="51" spans="1:11" ht="21" customHeight="1" x14ac:dyDescent="0.15">
      <c r="A51" s="50"/>
      <c r="B51" s="51"/>
      <c r="C51" s="52"/>
      <c r="D51" s="53"/>
      <c r="E51" s="52"/>
      <c r="F51" s="22">
        <v>0</v>
      </c>
      <c r="G51" s="22">
        <v>0</v>
      </c>
      <c r="H51" s="22">
        <f t="shared" si="0"/>
        <v>0</v>
      </c>
      <c r="I51" s="2"/>
      <c r="J51" s="48"/>
    </row>
    <row r="52" spans="1:11" s="7" customFormat="1" ht="21" customHeight="1" x14ac:dyDescent="0.15">
      <c r="A52" s="10"/>
      <c r="B52" s="6" t="s">
        <v>34</v>
      </c>
      <c r="C52" s="12">
        <f>SUM(C49)</f>
        <v>0</v>
      </c>
      <c r="D52" s="12">
        <f t="shared" ref="D52:E52" si="14">SUM(D49)</f>
        <v>0</v>
      </c>
      <c r="E52" s="12">
        <f t="shared" si="14"/>
        <v>0</v>
      </c>
      <c r="F52" s="12">
        <f>SUM(F49:F51)</f>
        <v>0</v>
      </c>
      <c r="G52" s="12">
        <f t="shared" ref="G52:H52" si="15">SUM(G49:G51)</f>
        <v>0</v>
      </c>
      <c r="H52" s="12">
        <f t="shared" si="15"/>
        <v>0</v>
      </c>
      <c r="I52" s="11"/>
      <c r="J52" s="49"/>
    </row>
    <row r="53" spans="1:11" ht="21" customHeight="1" x14ac:dyDescent="0.15">
      <c r="A53" s="55">
        <v>10</v>
      </c>
      <c r="B53" s="51" t="s">
        <v>5</v>
      </c>
      <c r="C53" s="52">
        <v>30000</v>
      </c>
      <c r="D53" s="53"/>
      <c r="E53" s="52">
        <f>C53</f>
        <v>30000</v>
      </c>
      <c r="F53" s="33">
        <v>325</v>
      </c>
      <c r="G53" s="33">
        <v>0</v>
      </c>
      <c r="H53" s="33">
        <f t="shared" si="0"/>
        <v>325</v>
      </c>
      <c r="I53" s="34" t="s">
        <v>54</v>
      </c>
      <c r="J53" s="67" t="s">
        <v>52</v>
      </c>
    </row>
    <row r="54" spans="1:11" ht="21" customHeight="1" x14ac:dyDescent="0.15">
      <c r="A54" s="68"/>
      <c r="B54" s="51"/>
      <c r="C54" s="52"/>
      <c r="D54" s="53"/>
      <c r="E54" s="52"/>
      <c r="F54" s="33">
        <v>267</v>
      </c>
      <c r="G54" s="33">
        <v>0</v>
      </c>
      <c r="H54" s="33">
        <f t="shared" si="0"/>
        <v>267</v>
      </c>
      <c r="I54" s="34" t="s">
        <v>69</v>
      </c>
      <c r="J54" s="62"/>
    </row>
    <row r="55" spans="1:11" ht="21" customHeight="1" x14ac:dyDescent="0.15">
      <c r="A55" s="68"/>
      <c r="B55" s="51"/>
      <c r="C55" s="52"/>
      <c r="D55" s="53"/>
      <c r="E55" s="52"/>
      <c r="F55" s="33">
        <v>232</v>
      </c>
      <c r="G55" s="33">
        <v>0</v>
      </c>
      <c r="H55" s="33">
        <f t="shared" si="0"/>
        <v>232</v>
      </c>
      <c r="I55" s="34" t="s">
        <v>85</v>
      </c>
      <c r="J55" s="62"/>
      <c r="K55">
        <v>1854</v>
      </c>
    </row>
    <row r="56" spans="1:11" ht="21" customHeight="1" x14ac:dyDescent="0.15">
      <c r="A56" s="68"/>
      <c r="B56" s="51"/>
      <c r="C56" s="52"/>
      <c r="D56" s="53"/>
      <c r="E56" s="52"/>
      <c r="F56" s="33">
        <v>1854</v>
      </c>
      <c r="G56" s="33">
        <v>0</v>
      </c>
      <c r="H56" s="33">
        <v>1854</v>
      </c>
      <c r="I56" s="34" t="s">
        <v>55</v>
      </c>
      <c r="J56" s="62"/>
      <c r="K56">
        <v>2611</v>
      </c>
    </row>
    <row r="57" spans="1:11" ht="21" customHeight="1" x14ac:dyDescent="0.15">
      <c r="A57" s="68"/>
      <c r="B57" s="51"/>
      <c r="C57" s="52"/>
      <c r="D57" s="53"/>
      <c r="E57" s="52"/>
      <c r="F57" s="33">
        <v>2842</v>
      </c>
      <c r="G57" s="33">
        <v>0</v>
      </c>
      <c r="H57" s="33">
        <v>2842</v>
      </c>
      <c r="I57" s="34" t="s">
        <v>81</v>
      </c>
      <c r="J57" s="62"/>
      <c r="K57">
        <f>K55+K56</f>
        <v>4465</v>
      </c>
    </row>
    <row r="58" spans="1:11" ht="21" customHeight="1" x14ac:dyDescent="0.15">
      <c r="A58" s="68"/>
      <c r="B58" s="51"/>
      <c r="C58" s="52"/>
      <c r="D58" s="53"/>
      <c r="E58" s="52"/>
      <c r="F58" s="33">
        <v>1877</v>
      </c>
      <c r="G58" s="33">
        <v>0</v>
      </c>
      <c r="H58" s="33">
        <v>1877</v>
      </c>
      <c r="I58" s="34" t="s">
        <v>81</v>
      </c>
      <c r="J58" s="62"/>
    </row>
    <row r="59" spans="1:11" ht="21" customHeight="1" x14ac:dyDescent="0.15">
      <c r="A59" s="68"/>
      <c r="B59" s="51"/>
      <c r="C59" s="52"/>
      <c r="D59" s="53"/>
      <c r="E59" s="52"/>
      <c r="F59" s="33">
        <v>1938</v>
      </c>
      <c r="G59" s="33">
        <v>0</v>
      </c>
      <c r="H59" s="33">
        <f>F59+G59</f>
        <v>1938</v>
      </c>
      <c r="I59" s="34" t="s">
        <v>80</v>
      </c>
      <c r="J59" s="62"/>
    </row>
    <row r="60" spans="1:11" ht="21" customHeight="1" x14ac:dyDescent="0.15">
      <c r="A60" s="68"/>
      <c r="B60" s="51"/>
      <c r="C60" s="52"/>
      <c r="D60" s="53"/>
      <c r="E60" s="52"/>
      <c r="F60" s="33">
        <v>1100</v>
      </c>
      <c r="G60" s="33">
        <v>0</v>
      </c>
      <c r="H60" s="33">
        <v>1100</v>
      </c>
      <c r="I60" s="34" t="s">
        <v>74</v>
      </c>
      <c r="J60" s="62"/>
    </row>
    <row r="61" spans="1:11" ht="21" customHeight="1" x14ac:dyDescent="0.15">
      <c r="A61" s="68"/>
      <c r="B61" s="51"/>
      <c r="C61" s="52"/>
      <c r="D61" s="53"/>
      <c r="E61" s="52"/>
      <c r="F61" s="33">
        <v>1900</v>
      </c>
      <c r="G61" s="33">
        <v>0</v>
      </c>
      <c r="H61" s="33">
        <f t="shared" ref="H61" si="16">F61+G61</f>
        <v>1900</v>
      </c>
      <c r="I61" s="34" t="s">
        <v>53</v>
      </c>
      <c r="J61" s="62"/>
    </row>
    <row r="62" spans="1:11" ht="21" customHeight="1" x14ac:dyDescent="0.15">
      <c r="A62" s="68"/>
      <c r="B62" s="51"/>
      <c r="C62" s="52"/>
      <c r="D62" s="53"/>
      <c r="E62" s="52"/>
      <c r="F62" s="33">
        <v>499</v>
      </c>
      <c r="G62" s="33"/>
      <c r="H62" s="33">
        <f>F62</f>
        <v>499</v>
      </c>
      <c r="I62" s="34" t="s">
        <v>89</v>
      </c>
      <c r="J62" s="62"/>
    </row>
    <row r="63" spans="1:11" ht="21" customHeight="1" x14ac:dyDescent="0.15">
      <c r="A63" s="68"/>
      <c r="B63" s="51"/>
      <c r="C63" s="52"/>
      <c r="D63" s="53"/>
      <c r="E63" s="52"/>
      <c r="F63" s="33">
        <v>930</v>
      </c>
      <c r="G63" s="33">
        <v>930</v>
      </c>
      <c r="H63" s="33">
        <v>930</v>
      </c>
      <c r="I63" s="34" t="s">
        <v>60</v>
      </c>
      <c r="J63" s="62"/>
      <c r="K63" s="21"/>
    </row>
    <row r="64" spans="1:11" ht="21" customHeight="1" x14ac:dyDescent="0.15">
      <c r="A64" s="68"/>
      <c r="B64" s="51"/>
      <c r="C64" s="52"/>
      <c r="D64" s="53"/>
      <c r="E64" s="52"/>
      <c r="F64" s="33">
        <v>526</v>
      </c>
      <c r="G64" s="33">
        <v>0</v>
      </c>
      <c r="H64" s="33">
        <f t="shared" ref="H64:H67" si="17">F64+G64</f>
        <v>526</v>
      </c>
      <c r="I64" s="34" t="s">
        <v>58</v>
      </c>
      <c r="J64" s="62"/>
    </row>
    <row r="65" spans="1:10" ht="21" customHeight="1" x14ac:dyDescent="0.15">
      <c r="A65" s="68"/>
      <c r="B65" s="51"/>
      <c r="C65" s="52"/>
      <c r="D65" s="53"/>
      <c r="E65" s="52"/>
      <c r="F65" s="33">
        <f>79.4+373</f>
        <v>452.4</v>
      </c>
      <c r="G65" s="33">
        <v>0</v>
      </c>
      <c r="H65" s="33">
        <f t="shared" si="17"/>
        <v>452.4</v>
      </c>
      <c r="I65" s="34" t="s">
        <v>56</v>
      </c>
      <c r="J65" s="62"/>
    </row>
    <row r="66" spans="1:10" ht="21" customHeight="1" x14ac:dyDescent="0.15">
      <c r="A66" s="68"/>
      <c r="B66" s="51"/>
      <c r="C66" s="52"/>
      <c r="D66" s="53"/>
      <c r="E66" s="52"/>
      <c r="F66" s="33">
        <v>100</v>
      </c>
      <c r="G66" s="33">
        <v>0</v>
      </c>
      <c r="H66" s="33">
        <v>100</v>
      </c>
      <c r="I66" s="34" t="s">
        <v>86</v>
      </c>
      <c r="J66" s="62"/>
    </row>
    <row r="67" spans="1:10" ht="21" customHeight="1" x14ac:dyDescent="0.15">
      <c r="A67" s="68"/>
      <c r="B67" s="51"/>
      <c r="C67" s="52"/>
      <c r="D67" s="53"/>
      <c r="E67" s="52"/>
      <c r="F67" s="33">
        <v>325.44</v>
      </c>
      <c r="G67" s="33">
        <v>0</v>
      </c>
      <c r="H67" s="33">
        <f t="shared" si="17"/>
        <v>325.44</v>
      </c>
      <c r="I67" s="34" t="s">
        <v>87</v>
      </c>
      <c r="J67" s="62"/>
    </row>
    <row r="68" spans="1:10" ht="21" customHeight="1" x14ac:dyDescent="0.15">
      <c r="A68" s="68"/>
      <c r="B68" s="51"/>
      <c r="C68" s="52"/>
      <c r="D68" s="53"/>
      <c r="E68" s="52"/>
      <c r="F68" s="33">
        <v>199</v>
      </c>
      <c r="G68" s="33">
        <v>199</v>
      </c>
      <c r="H68" s="33">
        <v>199</v>
      </c>
      <c r="I68" s="34" t="s">
        <v>68</v>
      </c>
      <c r="J68" s="62"/>
    </row>
    <row r="69" spans="1:10" ht="21" customHeight="1" x14ac:dyDescent="0.15">
      <c r="A69" s="68"/>
      <c r="B69" s="51"/>
      <c r="C69" s="52"/>
      <c r="D69" s="53"/>
      <c r="E69" s="52"/>
      <c r="F69" s="33">
        <v>1972</v>
      </c>
      <c r="G69" s="33"/>
      <c r="H69" s="33">
        <v>1972</v>
      </c>
      <c r="I69" s="34" t="s">
        <v>64</v>
      </c>
      <c r="J69" s="62"/>
    </row>
    <row r="70" spans="1:10" ht="21" customHeight="1" x14ac:dyDescent="0.15">
      <c r="A70" s="68"/>
      <c r="B70" s="51"/>
      <c r="C70" s="52"/>
      <c r="D70" s="53"/>
      <c r="E70" s="52"/>
      <c r="F70" s="33">
        <v>800</v>
      </c>
      <c r="G70" s="33"/>
      <c r="H70" s="33">
        <v>800</v>
      </c>
      <c r="I70" s="34" t="s">
        <v>65</v>
      </c>
      <c r="J70" s="62"/>
    </row>
    <row r="71" spans="1:10" ht="21" customHeight="1" x14ac:dyDescent="0.15">
      <c r="A71" s="68"/>
      <c r="B71" s="51"/>
      <c r="C71" s="52"/>
      <c r="D71" s="53"/>
      <c r="E71" s="52"/>
      <c r="F71" s="33">
        <v>416.8</v>
      </c>
      <c r="G71" s="33"/>
      <c r="H71" s="33">
        <v>416.8</v>
      </c>
      <c r="I71" s="34" t="s">
        <v>66</v>
      </c>
      <c r="J71" s="62"/>
    </row>
    <row r="72" spans="1:10" ht="21" customHeight="1" x14ac:dyDescent="0.15">
      <c r="A72" s="68"/>
      <c r="B72" s="51"/>
      <c r="C72" s="52"/>
      <c r="D72" s="53"/>
      <c r="E72" s="52"/>
      <c r="F72" s="33">
        <v>3021</v>
      </c>
      <c r="G72" s="33"/>
      <c r="H72" s="33">
        <v>3021</v>
      </c>
      <c r="I72" s="34" t="s">
        <v>70</v>
      </c>
      <c r="J72" s="62"/>
    </row>
    <row r="73" spans="1:10" ht="21" customHeight="1" x14ac:dyDescent="0.15">
      <c r="A73" s="68"/>
      <c r="B73" s="51"/>
      <c r="C73" s="52"/>
      <c r="D73" s="53"/>
      <c r="E73" s="52"/>
      <c r="F73" s="33">
        <v>5200</v>
      </c>
      <c r="G73" s="33"/>
      <c r="H73" s="33">
        <v>5200</v>
      </c>
      <c r="I73" s="34" t="s">
        <v>72</v>
      </c>
      <c r="J73" s="62"/>
    </row>
    <row r="74" spans="1:10" ht="21" customHeight="1" x14ac:dyDescent="0.15">
      <c r="A74" s="68"/>
      <c r="B74" s="51"/>
      <c r="C74" s="52"/>
      <c r="D74" s="53"/>
      <c r="E74" s="52"/>
      <c r="F74" s="33">
        <v>1298</v>
      </c>
      <c r="G74" s="33"/>
      <c r="H74" s="33">
        <v>1298</v>
      </c>
      <c r="I74" s="34" t="s">
        <v>71</v>
      </c>
      <c r="J74" s="62"/>
    </row>
    <row r="75" spans="1:10" ht="33" customHeight="1" x14ac:dyDescent="0.15">
      <c r="A75" s="68"/>
      <c r="B75" s="51"/>
      <c r="C75" s="52"/>
      <c r="D75" s="53"/>
      <c r="E75" s="52"/>
      <c r="F75" s="33">
        <v>600</v>
      </c>
      <c r="G75" s="33"/>
      <c r="H75" s="33">
        <v>600</v>
      </c>
      <c r="I75" s="34" t="s">
        <v>73</v>
      </c>
      <c r="J75" s="62"/>
    </row>
    <row r="76" spans="1:10" ht="33" customHeight="1" x14ac:dyDescent="0.15">
      <c r="A76" s="68"/>
      <c r="B76" s="51"/>
      <c r="C76" s="52"/>
      <c r="D76" s="53"/>
      <c r="E76" s="52"/>
      <c r="F76" s="33">
        <v>80</v>
      </c>
      <c r="G76" s="33"/>
      <c r="H76" s="33">
        <v>80</v>
      </c>
      <c r="I76" s="34" t="s">
        <v>75</v>
      </c>
      <c r="J76" s="62"/>
    </row>
    <row r="77" spans="1:10" ht="33" customHeight="1" x14ac:dyDescent="0.15">
      <c r="A77" s="68"/>
      <c r="B77" s="51"/>
      <c r="C77" s="52"/>
      <c r="D77" s="53"/>
      <c r="E77" s="52"/>
      <c r="F77" s="33">
        <v>600</v>
      </c>
      <c r="G77" s="33"/>
      <c r="H77" s="33">
        <v>600</v>
      </c>
      <c r="I77" s="34" t="s">
        <v>76</v>
      </c>
      <c r="J77" s="62"/>
    </row>
    <row r="78" spans="1:10" ht="33" customHeight="1" x14ac:dyDescent="0.15">
      <c r="A78" s="68"/>
      <c r="B78" s="51"/>
      <c r="C78" s="52"/>
      <c r="D78" s="53"/>
      <c r="E78" s="52"/>
      <c r="F78" s="33">
        <v>1750</v>
      </c>
      <c r="G78" s="33"/>
      <c r="H78" s="33">
        <v>1750</v>
      </c>
      <c r="I78" s="35" t="s">
        <v>88</v>
      </c>
      <c r="J78" s="62"/>
    </row>
    <row r="79" spans="1:10" ht="33" customHeight="1" x14ac:dyDescent="0.15">
      <c r="A79" s="68"/>
      <c r="B79" s="51"/>
      <c r="C79" s="52"/>
      <c r="D79" s="53"/>
      <c r="E79" s="52"/>
      <c r="F79" s="33">
        <v>2611</v>
      </c>
      <c r="G79" s="33"/>
      <c r="H79" s="33">
        <v>2611</v>
      </c>
      <c r="I79" s="34" t="s">
        <v>84</v>
      </c>
      <c r="J79" s="62"/>
    </row>
    <row r="80" spans="1:10" ht="33" customHeight="1" x14ac:dyDescent="0.15">
      <c r="A80" s="68"/>
      <c r="B80" s="51"/>
      <c r="C80" s="52"/>
      <c r="D80" s="53"/>
      <c r="E80" s="52"/>
      <c r="F80" s="33">
        <v>2315</v>
      </c>
      <c r="G80" s="33"/>
      <c r="H80" s="33">
        <v>2315</v>
      </c>
      <c r="I80" s="34" t="s">
        <v>84</v>
      </c>
      <c r="J80" s="62"/>
    </row>
    <row r="81" spans="1:10" ht="33" customHeight="1" x14ac:dyDescent="0.15">
      <c r="A81" s="68"/>
      <c r="B81" s="51"/>
      <c r="C81" s="52"/>
      <c r="D81" s="53"/>
      <c r="E81" s="52"/>
      <c r="F81" s="33">
        <v>600</v>
      </c>
      <c r="G81" s="33">
        <v>600</v>
      </c>
      <c r="H81" s="33">
        <v>600</v>
      </c>
      <c r="I81" s="34" t="s">
        <v>82</v>
      </c>
      <c r="J81" s="62"/>
    </row>
    <row r="82" spans="1:10" ht="33" customHeight="1" x14ac:dyDescent="0.15">
      <c r="A82" s="68"/>
      <c r="B82" s="51"/>
      <c r="C82" s="52"/>
      <c r="D82" s="53"/>
      <c r="E82" s="52"/>
      <c r="F82" s="33">
        <v>2400</v>
      </c>
      <c r="G82" s="33">
        <v>2400</v>
      </c>
      <c r="H82" s="33">
        <v>2400</v>
      </c>
      <c r="I82" s="34" t="s">
        <v>83</v>
      </c>
      <c r="J82" s="62"/>
    </row>
    <row r="83" spans="1:10" ht="21" customHeight="1" x14ac:dyDescent="0.15">
      <c r="A83" s="56"/>
      <c r="B83" s="51"/>
      <c r="C83" s="52"/>
      <c r="D83" s="53"/>
      <c r="E83" s="52"/>
      <c r="F83" s="33">
        <v>1600</v>
      </c>
      <c r="G83" s="33">
        <v>0</v>
      </c>
      <c r="H83" s="33">
        <v>1600</v>
      </c>
      <c r="I83" s="36" t="s">
        <v>90</v>
      </c>
      <c r="J83" s="62"/>
    </row>
    <row r="84" spans="1:10" ht="21" customHeight="1" x14ac:dyDescent="0.15">
      <c r="A84" s="30"/>
      <c r="B84" s="27"/>
      <c r="C84" s="28"/>
      <c r="D84" s="29"/>
      <c r="E84" s="28"/>
      <c r="F84" s="33">
        <v>337.99</v>
      </c>
      <c r="G84" s="33"/>
      <c r="H84" s="33">
        <v>337.99</v>
      </c>
      <c r="I84" s="36" t="s">
        <v>91</v>
      </c>
      <c r="J84" s="62"/>
    </row>
    <row r="85" spans="1:10" s="7" customFormat="1" ht="21" customHeight="1" x14ac:dyDescent="0.15">
      <c r="A85" s="10"/>
      <c r="B85" s="6" t="s">
        <v>35</v>
      </c>
      <c r="C85" s="12">
        <f>SUM(C53)</f>
        <v>30000</v>
      </c>
      <c r="D85" s="12">
        <f>SUM(D53)</f>
        <v>0</v>
      </c>
      <c r="E85" s="12">
        <f>SUM(E53)</f>
        <v>30000</v>
      </c>
      <c r="F85" s="12">
        <f>SUM(F53:F83)</f>
        <v>40630.639999999999</v>
      </c>
      <c r="G85" s="12">
        <f>SUM(G53:G83)</f>
        <v>4129</v>
      </c>
      <c r="H85" s="12">
        <f>SUM(H53:H84)</f>
        <v>40968.629999999997</v>
      </c>
      <c r="I85" s="11"/>
      <c r="J85" s="63"/>
    </row>
    <row r="86" spans="1:10" ht="21" customHeight="1" x14ac:dyDescent="0.15">
      <c r="A86" s="10"/>
      <c r="B86" s="6" t="s">
        <v>36</v>
      </c>
      <c r="C86" s="12">
        <f>SUM(C85,C52,C48,C45,C40,C35,C32,C21,C16,C13)</f>
        <v>50000</v>
      </c>
      <c r="D86" s="12">
        <f>SUM(D85,D52,D48,D45,D40,D35,D32,D21,D16,D13)</f>
        <v>0</v>
      </c>
      <c r="E86" s="12">
        <f>SUM(E85,E52,E48,E45,E40,E35,E32,E21,E16,E13)</f>
        <v>50000</v>
      </c>
      <c r="F86" s="12">
        <f>F85+F52+F48+F45+F40+F35+F32+F21+F16+F13</f>
        <v>49909.64</v>
      </c>
      <c r="G86" s="12">
        <f>SUM(G85,G52,G48,G45,G40,G35,G32,G21,G16,G13)</f>
        <v>4129</v>
      </c>
      <c r="H86" s="12">
        <f>SUM(H85,H52,H48,H45,H40,H35,H32,H21,H16,H13)</f>
        <v>50247.63</v>
      </c>
      <c r="I86" s="12"/>
      <c r="J86" s="14"/>
    </row>
    <row r="87" spans="1:10" ht="21" customHeight="1" x14ac:dyDescent="0.15">
      <c r="G87" s="31"/>
      <c r="H87" s="31"/>
    </row>
    <row r="88" spans="1:10" ht="21" customHeight="1" x14ac:dyDescent="0.15">
      <c r="G88" s="31"/>
      <c r="H88" s="31"/>
    </row>
    <row r="89" spans="1:10" ht="21" customHeight="1" x14ac:dyDescent="0.15">
      <c r="G89" s="31"/>
      <c r="H89" s="31"/>
    </row>
    <row r="90" spans="1:10" ht="21" customHeight="1" x14ac:dyDescent="0.15">
      <c r="A90" s="69" t="s">
        <v>12</v>
      </c>
      <c r="B90" s="70"/>
      <c r="C90" s="71" t="s">
        <v>13</v>
      </c>
      <c r="D90" s="71"/>
      <c r="E90" s="71" t="s">
        <v>17</v>
      </c>
      <c r="F90" s="71"/>
      <c r="G90" s="72" t="s">
        <v>18</v>
      </c>
      <c r="H90" s="72"/>
      <c r="I90" s="8" t="s">
        <v>14</v>
      </c>
    </row>
    <row r="91" spans="1:10" ht="21" customHeight="1" x14ac:dyDescent="0.15">
      <c r="A91" s="73">
        <f>E86</f>
        <v>50000</v>
      </c>
      <c r="B91" s="74"/>
      <c r="C91" s="74">
        <f>H86</f>
        <v>50247.63</v>
      </c>
      <c r="D91" s="74"/>
      <c r="E91" s="74">
        <f>F86</f>
        <v>49909.64</v>
      </c>
      <c r="F91" s="74"/>
      <c r="G91" s="75">
        <f>G86</f>
        <v>4129</v>
      </c>
      <c r="H91" s="75"/>
      <c r="I91" s="9">
        <f>A91-C91</f>
        <v>-247.62999999999738</v>
      </c>
    </row>
    <row r="92" spans="1:10" ht="21" customHeight="1" x14ac:dyDescent="0.15">
      <c r="G92" s="31"/>
      <c r="H92" s="31"/>
      <c r="J92" s="19"/>
    </row>
    <row r="93" spans="1:10" ht="21" customHeight="1" x14ac:dyDescent="0.15">
      <c r="A93" s="15" t="s">
        <v>46</v>
      </c>
      <c r="B93" s="16"/>
      <c r="C93" s="17" t="s">
        <v>47</v>
      </c>
      <c r="D93" s="15"/>
      <c r="E93" s="15" t="s">
        <v>48</v>
      </c>
      <c r="F93" s="15"/>
      <c r="G93" s="32" t="s">
        <v>49</v>
      </c>
      <c r="H93" s="32"/>
      <c r="I93" s="20"/>
    </row>
    <row r="94" spans="1:10" ht="21" customHeight="1" x14ac:dyDescent="0.15">
      <c r="G94" s="31"/>
      <c r="H94" s="31"/>
    </row>
    <row r="95" spans="1:10" ht="21" customHeight="1" x14ac:dyDescent="0.15">
      <c r="G95" s="31"/>
      <c r="H95" s="31"/>
    </row>
    <row r="96" spans="1:10" ht="21" customHeight="1" x14ac:dyDescent="0.15">
      <c r="G96" s="31"/>
      <c r="H96" s="31"/>
    </row>
    <row r="97" spans="7:8" ht="21" customHeight="1" x14ac:dyDescent="0.15">
      <c r="G97" s="31"/>
      <c r="H97" s="31"/>
    </row>
    <row r="98" spans="7:8" ht="21" customHeight="1" x14ac:dyDescent="0.15">
      <c r="G98" s="31"/>
      <c r="H98" s="31"/>
    </row>
    <row r="99" spans="7:8" ht="21" customHeight="1" x14ac:dyDescent="0.15">
      <c r="G99" s="31"/>
      <c r="H99" s="31"/>
    </row>
    <row r="100" spans="7:8" ht="21" customHeight="1" x14ac:dyDescent="0.15">
      <c r="G100" s="31"/>
      <c r="H100" s="31"/>
    </row>
    <row r="101" spans="7:8" ht="21" customHeight="1" x14ac:dyDescent="0.15">
      <c r="G101" s="31"/>
      <c r="H101" s="31"/>
    </row>
    <row r="102" spans="7:8" ht="21" customHeight="1" x14ac:dyDescent="0.15">
      <c r="G102" s="31"/>
      <c r="H102" s="31"/>
    </row>
    <row r="103" spans="7:8" ht="21" customHeight="1" x14ac:dyDescent="0.15">
      <c r="G103" s="31"/>
      <c r="H103" s="31"/>
    </row>
    <row r="104" spans="7:8" ht="21" customHeight="1" x14ac:dyDescent="0.15">
      <c r="G104" s="31"/>
      <c r="H104" s="31"/>
    </row>
    <row r="105" spans="7:8" ht="21" customHeight="1" x14ac:dyDescent="0.15">
      <c r="G105" s="31"/>
      <c r="H105" s="31"/>
    </row>
    <row r="106" spans="7:8" ht="21" customHeight="1" x14ac:dyDescent="0.15">
      <c r="G106" s="31"/>
      <c r="H106" s="31"/>
    </row>
    <row r="107" spans="7:8" ht="21" customHeight="1" x14ac:dyDescent="0.15">
      <c r="G107" s="31"/>
      <c r="H107" s="31"/>
    </row>
    <row r="108" spans="7:8" ht="21" customHeight="1" x14ac:dyDescent="0.15">
      <c r="G108" s="31"/>
      <c r="H108" s="31"/>
    </row>
    <row r="109" spans="7:8" ht="21" customHeight="1" x14ac:dyDescent="0.15">
      <c r="G109" s="31"/>
      <c r="H109" s="31"/>
    </row>
  </sheetData>
  <mergeCells count="76">
    <mergeCell ref="A90:B90"/>
    <mergeCell ref="C90:D90"/>
    <mergeCell ref="E90:F90"/>
    <mergeCell ref="G90:H90"/>
    <mergeCell ref="A91:B91"/>
    <mergeCell ref="C91:D91"/>
    <mergeCell ref="E91:F91"/>
    <mergeCell ref="G91:H91"/>
    <mergeCell ref="J53:J85"/>
    <mergeCell ref="A49:A51"/>
    <mergeCell ref="B49:B51"/>
    <mergeCell ref="C49:C51"/>
    <mergeCell ref="D49:D51"/>
    <mergeCell ref="E49:E51"/>
    <mergeCell ref="J49:J52"/>
    <mergeCell ref="A53:A83"/>
    <mergeCell ref="B53:B83"/>
    <mergeCell ref="C53:C83"/>
    <mergeCell ref="D53:D83"/>
    <mergeCell ref="E53:E83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33:A34"/>
    <mergeCell ref="B33:B34"/>
    <mergeCell ref="C33:C34"/>
    <mergeCell ref="D33:D34"/>
    <mergeCell ref="E33:E34"/>
    <mergeCell ref="J33:J35"/>
    <mergeCell ref="A36:A39"/>
    <mergeCell ref="B36:B39"/>
    <mergeCell ref="C36:C39"/>
    <mergeCell ref="D36:D39"/>
    <mergeCell ref="E36:E39"/>
    <mergeCell ref="J22:J32"/>
    <mergeCell ref="A17:A20"/>
    <mergeCell ref="B17:B20"/>
    <mergeCell ref="C17:C20"/>
    <mergeCell ref="D17:D20"/>
    <mergeCell ref="E17:E20"/>
    <mergeCell ref="J17:J21"/>
    <mergeCell ref="A22:A27"/>
    <mergeCell ref="B22:B27"/>
    <mergeCell ref="C22:C27"/>
    <mergeCell ref="D22:D27"/>
    <mergeCell ref="E22:E2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2019-09-25T03:20:56Z</cp:lastPrinted>
  <dcterms:created xsi:type="dcterms:W3CDTF">2014-04-15T08:52:03Z</dcterms:created>
  <dcterms:modified xsi:type="dcterms:W3CDTF">2020-11-26T08:41:37Z</dcterms:modified>
</cp:coreProperties>
</file>