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<sst xmlns="http://schemas.openxmlformats.org/spreadsheetml/2006/main" count="90">
  <si>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</si>
  <si>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</si>
  <si>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</si>
  <si>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</si>
  <si>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</si>
  <si>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</si>
  <si>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</si>
  <si>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</si>
  <si>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</si>
  <si>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</si>
  <si>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</si>
  <si>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</si>
  <si>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</si>
  <si>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</si>
  <si>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</si>
  <si>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</si>
  <si>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</si>
  <si>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</si>
  <si>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</si>
  <si>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</si>
  <si>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</si>
  <si>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</si>
  <si>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</si>
  <si>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</si>
  <si>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</si>
  <si>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</si>
  <si>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</si>
  <si>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</si>
  <si>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</si>
  <si>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</si>
  <si>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</si>
  <si>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</si>
  <si>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</si>
  <si>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</si>
  <si>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</si>
  <si>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</si>
  <si>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</si>
  <si>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</si>
  <si>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</si>
  <si>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</si>
  <si>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</si>
  <si>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</si>
  <si>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</si>
  <si>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</si>
  <si>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</si>
  <si>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</si>
  <si>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</si>
  <si>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</si>
  <si>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</si>
  <si>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</si>
  <si>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</si>
  <si>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</si>
  <si>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</si>
  <si>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</si>
  <si>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</si>
  <si>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</si>
  <si>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</si>
  <si>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业务经理</t>
  </si>
  <si>
    <t>发生地:</t>
  </si>
  <si>
    <t>北京</t>
  </si>
  <si>
    <t>部门:</t>
  </si>
  <si>
    <t>会将2部B组</t>
  </si>
  <si>
    <t>发生日期:</t>
  </si>
  <si>
    <t>1月27日-29日</t>
  </si>
  <si>
    <t>报销日期:</t>
  </si>
  <si>
    <t>团号:</t>
  </si>
  <si>
    <t>KMJB-180129-YUX292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</si>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</sst>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18" borderId="19" applyNumberFormat="0" applyAlignment="0" applyProtection="0">
      <alignment vertical="center"/>
    </xf>
    <xf numFmtId="0" fontId="24" fillId="18" borderId="16" applyNumberFormat="0" applyAlignment="0" applyProtection="0">
      <alignment vertical="center"/>
    </xf>
    <xf numFmtId="0" fontId="19" fillId="15" borderId="18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A58" sqref="A58:B58"/>
    </sheetView>
  </sheetViews>
  <sheetFormatPr defaultColWidth="9" defaultRowHeight="21" customHeight="1"/>
  <cols>
    <col min="1" max="1" width="9" style="52"/>
    <col min="2" max="2" width="16.75" customWidth="1"/>
    <col min="3" max="3" width="11.5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10000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10000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10000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2" workbookViewId="0">
      <selection activeCell="J38" sqref="J3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1"/>
      <c r="J12" s="42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1"/>
      <c r="J13" s="42"/>
      <c r="K13" s="43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1"/>
      <c r="J14" s="42"/>
      <c r="K14" s="43" t="s">
        <v>80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靳晓峰</v>
      </c>
      <c r="G28" s="7"/>
      <c r="H28" s="6" t="s">
        <v>56</v>
      </c>
      <c r="I28" s="5"/>
      <c r="J28" s="7" t="str">
        <f>J5</f>
        <v>业务经理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会将2部B组</v>
      </c>
      <c r="K29" s="37"/>
    </row>
    <row r="30" ht="20.1" customHeight="1" spans="2:11">
      <c r="B30" s="8"/>
      <c r="C30" s="9"/>
      <c r="D30" s="10" t="s">
        <v>62</v>
      </c>
      <c r="E30" s="10"/>
      <c r="F30" s="11" t="str">
        <f>F7</f>
        <v>1月27日-29日</v>
      </c>
      <c r="G30" s="11"/>
      <c r="H30" s="10" t="s">
        <v>64</v>
      </c>
      <c r="I30" s="38"/>
      <c r="J30" s="11">
        <f>J7</f>
        <v>0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 t="str">
        <f>J8</f>
        <v>KMJB-180129-YUX292</v>
      </c>
      <c r="K31" s="40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49" t="s">
        <v>72</v>
      </c>
    </row>
    <row r="34" ht="20.1" customHeight="1" spans="2:11">
      <c r="B34" s="27">
        <v>1</v>
      </c>
      <c r="C34" s="27"/>
      <c r="D34" s="33"/>
      <c r="E34" s="34">
        <v>43127</v>
      </c>
      <c r="F34" s="27"/>
      <c r="G34" s="25">
        <v>100</v>
      </c>
      <c r="H34" s="25">
        <v>1</v>
      </c>
      <c r="I34" s="41">
        <f>G34*H34</f>
        <v>100</v>
      </c>
      <c r="J34" s="42"/>
      <c r="K34" s="50"/>
    </row>
    <row r="35" ht="20.1" customHeight="1" spans="2:11">
      <c r="B35" s="27">
        <v>2</v>
      </c>
      <c r="C35" s="27"/>
      <c r="D35" s="33"/>
      <c r="E35" s="34">
        <v>43128</v>
      </c>
      <c r="F35" s="27"/>
      <c r="G35" s="25">
        <v>200</v>
      </c>
      <c r="H35" s="25">
        <v>1</v>
      </c>
      <c r="I35" s="41">
        <f t="shared" ref="I35:I36" si="0">G35*H35</f>
        <v>200</v>
      </c>
      <c r="J35" s="42"/>
      <c r="K35" s="50"/>
    </row>
    <row r="36" ht="20.1" customHeight="1" spans="2:11">
      <c r="B36" s="27">
        <v>3</v>
      </c>
      <c r="C36" s="27"/>
      <c r="D36" s="33"/>
      <c r="E36" s="34">
        <v>43129</v>
      </c>
      <c r="F36" s="27"/>
      <c r="G36" s="25">
        <v>200</v>
      </c>
      <c r="H36" s="25">
        <v>1</v>
      </c>
      <c r="I36" s="41">
        <f t="shared" si="0"/>
        <v>200</v>
      </c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3</v>
      </c>
      <c r="I37" s="44">
        <f>SUM(I34:J36)</f>
        <v>500</v>
      </c>
      <c r="J37" s="45"/>
      <c r="K37" s="46"/>
    </row>
    <row r="38" ht="20.1" customHeight="1" spans="2:11">
      <c r="B38" s="16" t="s">
        <v>83</v>
      </c>
      <c r="C38" s="16"/>
      <c r="D38" s="16"/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2018-01-30T08:05:15Z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