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员工报销明细" sheetId="3" r:id="rId2"/>
  </sheets>
  <definedNames>
    <definedName name="_xlnm.Print_Area" localSheetId="0">员工差旅明细!$A$1:$K$47</definedName>
  </definedNames>
  <calcPr calcId="144525" calcCompleted="0" calcOnSave="0" concurrentCalc="0"/>
</workbook>
</file>

<file path=xl/sharedStrings.xml><?xml version="1.0" encoding="utf-8"?>
<sst xmlns="http://schemas.openxmlformats.org/spreadsheetml/2006/main" count="102">
  <si>
    <t>【员工差旅报销单】</t>
  </si>
  <si>
    <t>姓名:</t>
  </si>
  <si>
    <t>姚艺婷</t>
  </si>
  <si>
    <t>职位:</t>
  </si>
  <si>
    <t>助理</t>
  </si>
  <si>
    <t>发生地:</t>
  </si>
  <si>
    <t>上海、苏州</t>
  </si>
  <si>
    <t>部门:</t>
  </si>
  <si>
    <t>上海事业部</t>
  </si>
  <si>
    <t>发生日期:</t>
  </si>
  <si>
    <t>9.16-9.19</t>
  </si>
  <si>
    <t>报销日期:</t>
  </si>
  <si>
    <t>团号:</t>
  </si>
  <si>
    <t>HMOA-180916-SXY615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</si>
  <si>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</si>
  <si>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</si>
  <si>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</si>
  <si>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</si>
  <si>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</si>
  <si>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</si>
  <si>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</si>
  <si>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</si>
  <si>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</si>
  <si>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苏州-上海 姚艺婷</t>
  </si>
  <si>
    <t>苏州-上海 张筱青</t>
  </si>
  <si>
    <t>市内交通（打车）</t>
  </si>
  <si>
    <t>9.12 踩点</t>
  </si>
  <si>
    <t>9.17卓美亚-家</t>
  </si>
  <si>
    <t>9.18黔香阁-卓美亚</t>
  </si>
  <si>
    <t>9.18卓美亚-黔香阁</t>
  </si>
  <si>
    <t>9.19火车站-家</t>
  </si>
  <si>
    <t>9.19 住宿酒店-苏州w酒店（会场）</t>
  </si>
  <si>
    <t>9.17虹桥机场-卓美亚</t>
  </si>
  <si>
    <t>餐费</t>
  </si>
  <si>
    <t>9.16 姚艺婷 用餐</t>
  </si>
  <si>
    <t>9.17 姚艺婷、陈佳伟 用餐</t>
  </si>
  <si>
    <t>9.17 姚艺婷、马可、张筱青、于畅 用餐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</si>
  <si>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</si>
  <si>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</si>
  <si>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</si>
  <si>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</si>
  <si>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</si>
  <si>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</si>
  <si>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</si>
  <si>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</si>
  <si>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</si>
  <si>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</si>
  <si>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</si>
  <si>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</si>
  <si>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</si>
  <si>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</si>
  <si>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9.17-9.19</t>
  </si>
  <si>
    <t>【借款报销单】</t>
  </si>
  <si>
    <t>团号：HMOA-180718-SXY618</t>
  </si>
  <si>
    <t>会议日期：2018.6.12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</si>
  <si>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</si>
  <si>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</si>
  <si>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</si>
  <si>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</si>
  <si>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</si>
  <si>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</si>
  <si>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</si>
  <si>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</si>
  <si>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</si>
  <si>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</si>
  <si>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</si>
  <si>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</si>
  <si>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</si>
  <si>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</si>
  <si>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</si>
  <si>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</si>
  <si>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</si>
  <si>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</si>
  <si>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</si>
  <si>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</si>
  <si>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</si>
  <si>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</si>
  <si>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</si>
  <si>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</si>
  <si>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</si>
  <si>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</si>
  <si>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</si>
  <si>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化妆师一天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</si>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</sst>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#,##0.00_ "/>
    <numFmt numFmtId="178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0061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1" fillId="2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0" borderId="19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18" borderId="17" applyNumberFormat="0" applyAlignment="0" applyProtection="0">
      <alignment vertical="center"/>
    </xf>
    <xf numFmtId="0" fontId="29" fillId="18" borderId="21" applyNumberFormat="0" applyAlignment="0" applyProtection="0">
      <alignment vertical="center"/>
    </xf>
    <xf numFmtId="0" fontId="22" fillId="25" borderId="22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7" fontId="5" fillId="6" borderId="5" xfId="0" applyNumberFormat="1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8" xfId="50" applyFont="1" applyBorder="1" applyAlignment="1">
      <alignment horizontal="center" vertical="center"/>
    </xf>
    <xf numFmtId="0" fontId="9" fillId="0" borderId="13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6" fontId="8" fillId="6" borderId="2" xfId="50" applyNumberFormat="1" applyFont="1" applyFill="1" applyBorder="1" applyAlignment="1">
      <alignment horizontal="center" vertical="center"/>
    </xf>
    <xf numFmtId="0" fontId="8" fillId="6" borderId="14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5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4" xfId="50" applyFont="1" applyFill="1" applyBorder="1" applyAlignment="1">
      <alignment horizontal="center" vertical="center"/>
    </xf>
    <xf numFmtId="176" fontId="8" fillId="6" borderId="5" xfId="50" applyNumberFormat="1" applyFont="1" applyFill="1" applyBorder="1" applyAlignment="1">
      <alignment horizontal="center" vertical="center"/>
    </xf>
    <xf numFmtId="176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276225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zoomScale="110" zoomScaleNormal="110" topLeftCell="A10" workbookViewId="0">
      <selection activeCell="M15" sqref="M15"/>
    </sheetView>
  </sheetViews>
  <sheetFormatPr defaultColWidth="8.875" defaultRowHeight="14.25"/>
  <cols>
    <col min="1" max="1" width="1.5" customWidth="1"/>
    <col min="2" max="3" width="2.125" customWidth="1"/>
    <col min="4" max="4" width="8.7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1"/>
      <c r="C4" s="51"/>
      <c r="D4" s="51"/>
      <c r="E4" s="51"/>
      <c r="F4" s="51"/>
      <c r="G4" s="51"/>
      <c r="H4" s="51"/>
      <c r="I4" s="51"/>
      <c r="J4" s="51"/>
      <c r="K4" s="88"/>
    </row>
    <row r="5" ht="20.1" customHeight="1" spans="2:11">
      <c r="B5" s="52"/>
      <c r="C5" s="53"/>
      <c r="D5" s="54" t="s">
        <v>1</v>
      </c>
      <c r="E5" s="54"/>
      <c r="F5" s="55" t="s">
        <v>2</v>
      </c>
      <c r="G5" s="55"/>
      <c r="H5" s="54" t="s">
        <v>3</v>
      </c>
      <c r="I5" s="53"/>
      <c r="J5" s="55" t="s">
        <v>4</v>
      </c>
      <c r="K5" s="89"/>
    </row>
    <row r="6" ht="20.1" customHeight="1" spans="2:11">
      <c r="B6" s="56"/>
      <c r="C6" s="57"/>
      <c r="D6" s="58" t="s">
        <v>5</v>
      </c>
      <c r="E6" s="58"/>
      <c r="F6" s="59" t="s">
        <v>6</v>
      </c>
      <c r="G6" s="59"/>
      <c r="H6" s="58" t="s">
        <v>7</v>
      </c>
      <c r="I6" s="57"/>
      <c r="J6" s="59" t="s">
        <v>8</v>
      </c>
      <c r="K6" s="90"/>
    </row>
    <row r="7" ht="20.1" customHeight="1" spans="2:11">
      <c r="B7" s="56"/>
      <c r="C7" s="57"/>
      <c r="D7" s="58" t="s">
        <v>9</v>
      </c>
      <c r="E7" s="58"/>
      <c r="F7" s="59" t="s">
        <v>10</v>
      </c>
      <c r="G7" s="59"/>
      <c r="H7" s="58" t="s">
        <v>11</v>
      </c>
      <c r="I7" s="91"/>
      <c r="J7" s="92">
        <v>43363</v>
      </c>
      <c r="K7" s="90"/>
    </row>
    <row r="8" ht="20.1" customHeight="1" spans="2:11">
      <c r="B8" s="60"/>
      <c r="C8" s="61"/>
      <c r="D8" s="62"/>
      <c r="E8" s="62"/>
      <c r="F8" s="63"/>
      <c r="G8" s="63"/>
      <c r="H8" s="62" t="s">
        <v>12</v>
      </c>
      <c r="I8" s="93"/>
      <c r="J8" s="94" t="s">
        <v>13</v>
      </c>
      <c r="K8" s="95"/>
    </row>
    <row r="9" ht="20.1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" customHeight="1" spans="2:11">
      <c r="B10" s="65" t="s">
        <v>14</v>
      </c>
      <c r="C10" s="66"/>
      <c r="D10" s="67" t="s">
        <v>15</v>
      </c>
      <c r="E10" s="68" t="s">
        <v>16</v>
      </c>
      <c r="F10" s="69"/>
      <c r="G10" s="70" t="s">
        <v>17</v>
      </c>
      <c r="H10" s="71" t="s">
        <v>18</v>
      </c>
      <c r="I10" s="67" t="s">
        <v>19</v>
      </c>
      <c r="J10" s="71"/>
      <c r="K10" s="70" t="s">
        <v>20</v>
      </c>
    </row>
    <row r="11" spans="2:11">
      <c r="B11" s="72">
        <v>1</v>
      </c>
      <c r="C11" s="73"/>
      <c r="D11" s="74" t="s">
        <v>21</v>
      </c>
      <c r="E11" s="73" t="s">
        <v>22</v>
      </c>
      <c r="F11" s="75"/>
      <c r="G11" s="76">
        <v>39.5</v>
      </c>
      <c r="H11" s="76">
        <f>G11</f>
        <v>39.5</v>
      </c>
      <c r="I11" s="96">
        <v>0</v>
      </c>
      <c r="J11" s="97"/>
      <c r="K11" s="98" t="s">
        <v>23</v>
      </c>
    </row>
    <row r="12" spans="2:11">
      <c r="B12" s="72">
        <v>2</v>
      </c>
      <c r="C12" s="73"/>
      <c r="D12" s="74"/>
      <c r="E12" s="73" t="s">
        <v>22</v>
      </c>
      <c r="F12" s="75"/>
      <c r="G12" s="76">
        <v>39.5</v>
      </c>
      <c r="H12" s="76">
        <f>G12</f>
        <v>39.5</v>
      </c>
      <c r="I12" s="96">
        <v>0</v>
      </c>
      <c r="J12" s="97"/>
      <c r="K12" s="98" t="s">
        <v>24</v>
      </c>
    </row>
    <row r="13" spans="2:11">
      <c r="B13" s="72">
        <v>3</v>
      </c>
      <c r="C13" s="73"/>
      <c r="D13" s="74"/>
      <c r="E13" s="77" t="s">
        <v>25</v>
      </c>
      <c r="F13" s="78"/>
      <c r="G13" s="76">
        <v>34</v>
      </c>
      <c r="H13" s="76">
        <f>G13</f>
        <v>34</v>
      </c>
      <c r="I13" s="96">
        <v>0</v>
      </c>
      <c r="J13" s="97"/>
      <c r="K13" s="98" t="s">
        <v>26</v>
      </c>
    </row>
    <row r="14" spans="2:11">
      <c r="B14" s="72">
        <v>4</v>
      </c>
      <c r="C14" s="73"/>
      <c r="D14" s="74"/>
      <c r="E14" s="73" t="s">
        <v>25</v>
      </c>
      <c r="F14" s="75"/>
      <c r="G14" s="76">
        <v>36</v>
      </c>
      <c r="H14" s="76">
        <f t="shared" ref="H14:H20" si="0">G14</f>
        <v>36</v>
      </c>
      <c r="I14" s="96">
        <v>0</v>
      </c>
      <c r="J14" s="97"/>
      <c r="K14" s="98" t="s">
        <v>27</v>
      </c>
    </row>
    <row r="15" spans="2:11">
      <c r="B15" s="72">
        <v>5</v>
      </c>
      <c r="C15" s="73"/>
      <c r="D15" s="74"/>
      <c r="E15" s="73" t="s">
        <v>25</v>
      </c>
      <c r="F15" s="75"/>
      <c r="G15" s="76">
        <v>22</v>
      </c>
      <c r="H15" s="76">
        <f t="shared" si="0"/>
        <v>22</v>
      </c>
      <c r="I15" s="96">
        <v>0</v>
      </c>
      <c r="J15" s="97"/>
      <c r="K15" s="98" t="s">
        <v>28</v>
      </c>
    </row>
    <row r="16" spans="2:11">
      <c r="B16" s="72">
        <v>6</v>
      </c>
      <c r="C16" s="73"/>
      <c r="D16" s="74"/>
      <c r="E16" s="73" t="s">
        <v>25</v>
      </c>
      <c r="F16" s="75"/>
      <c r="G16" s="76">
        <v>23</v>
      </c>
      <c r="H16" s="76">
        <f t="shared" si="0"/>
        <v>23</v>
      </c>
      <c r="I16" s="96">
        <v>0</v>
      </c>
      <c r="J16" s="97"/>
      <c r="K16" s="98" t="s">
        <v>29</v>
      </c>
    </row>
    <row r="17" spans="2:11">
      <c r="B17" s="72">
        <v>7</v>
      </c>
      <c r="C17" s="73"/>
      <c r="D17" s="74"/>
      <c r="E17" s="73" t="s">
        <v>25</v>
      </c>
      <c r="F17" s="75"/>
      <c r="G17" s="76">
        <v>86</v>
      </c>
      <c r="H17" s="76">
        <f t="shared" si="0"/>
        <v>86</v>
      </c>
      <c r="I17" s="96">
        <v>0</v>
      </c>
      <c r="J17" s="97"/>
      <c r="K17" s="98" t="s">
        <v>30</v>
      </c>
    </row>
    <row r="18" ht="28.5" spans="2:11">
      <c r="B18" s="72">
        <v>8</v>
      </c>
      <c r="C18" s="73"/>
      <c r="D18" s="74"/>
      <c r="E18" s="73" t="s">
        <v>25</v>
      </c>
      <c r="F18" s="75"/>
      <c r="G18" s="76">
        <v>13</v>
      </c>
      <c r="H18" s="76">
        <f t="shared" si="0"/>
        <v>13</v>
      </c>
      <c r="I18" s="96">
        <v>0</v>
      </c>
      <c r="J18" s="97"/>
      <c r="K18" s="98" t="s">
        <v>31</v>
      </c>
    </row>
    <row r="19" spans="2:11">
      <c r="B19" s="72">
        <v>9</v>
      </c>
      <c r="C19" s="73"/>
      <c r="D19" s="74"/>
      <c r="E19" s="73" t="s">
        <v>25</v>
      </c>
      <c r="F19" s="75"/>
      <c r="G19" s="76">
        <v>138.92</v>
      </c>
      <c r="H19" s="76">
        <f t="shared" si="0"/>
        <v>138.92</v>
      </c>
      <c r="I19" s="96">
        <v>0</v>
      </c>
      <c r="J19" s="97"/>
      <c r="K19" s="98" t="s">
        <v>32</v>
      </c>
    </row>
    <row r="20" spans="2:11">
      <c r="B20" s="72">
        <v>10</v>
      </c>
      <c r="C20" s="73"/>
      <c r="D20" s="74"/>
      <c r="E20" s="79" t="s">
        <v>33</v>
      </c>
      <c r="F20" s="73"/>
      <c r="G20" s="76">
        <v>13</v>
      </c>
      <c r="H20" s="76">
        <v>0</v>
      </c>
      <c r="I20" s="96">
        <f>G20</f>
        <v>13</v>
      </c>
      <c r="J20" s="97"/>
      <c r="K20" s="98" t="s">
        <v>34</v>
      </c>
    </row>
    <row r="21" spans="2:11">
      <c r="B21" s="72">
        <v>11</v>
      </c>
      <c r="C21" s="73"/>
      <c r="D21" s="74"/>
      <c r="E21" s="79" t="s">
        <v>33</v>
      </c>
      <c r="F21" s="73"/>
      <c r="G21" s="76">
        <v>9.77</v>
      </c>
      <c r="H21" s="76">
        <f>G21</f>
        <v>9.77</v>
      </c>
      <c r="I21" s="96">
        <v>0</v>
      </c>
      <c r="J21" s="97"/>
      <c r="K21" s="98" t="s">
        <v>34</v>
      </c>
    </row>
    <row r="22" spans="2:11">
      <c r="B22" s="72">
        <v>12</v>
      </c>
      <c r="C22" s="73"/>
      <c r="D22" s="74"/>
      <c r="E22" s="79" t="s">
        <v>33</v>
      </c>
      <c r="F22" s="73"/>
      <c r="G22" s="76">
        <v>99</v>
      </c>
      <c r="H22" s="76">
        <f>G22</f>
        <v>99</v>
      </c>
      <c r="I22" s="96">
        <v>0</v>
      </c>
      <c r="J22" s="97"/>
      <c r="K22" s="98" t="s">
        <v>35</v>
      </c>
    </row>
    <row r="23" ht="28.5" spans="2:11">
      <c r="B23" s="72">
        <v>13</v>
      </c>
      <c r="C23" s="73"/>
      <c r="D23" s="74"/>
      <c r="E23" s="79" t="s">
        <v>33</v>
      </c>
      <c r="F23" s="73"/>
      <c r="G23" s="76">
        <v>269</v>
      </c>
      <c r="H23" s="76">
        <f>G23</f>
        <v>269</v>
      </c>
      <c r="I23" s="96">
        <v>0</v>
      </c>
      <c r="J23" s="97"/>
      <c r="K23" s="98" t="s">
        <v>36</v>
      </c>
    </row>
    <row r="24" spans="2:11">
      <c r="B24" s="72">
        <v>14</v>
      </c>
      <c r="C24" s="73"/>
      <c r="D24" s="80" t="s">
        <v>37</v>
      </c>
      <c r="E24" s="75" t="s">
        <v>38</v>
      </c>
      <c r="F24" s="75"/>
      <c r="G24" s="76">
        <v>0</v>
      </c>
      <c r="H24" s="76">
        <f>G24</f>
        <v>0</v>
      </c>
      <c r="I24" s="96">
        <v>0</v>
      </c>
      <c r="J24" s="97"/>
      <c r="K24" s="98"/>
    </row>
    <row r="25" ht="20.1" customHeight="1" spans="2:11">
      <c r="B25" s="72">
        <v>15</v>
      </c>
      <c r="C25" s="73"/>
      <c r="D25" s="81"/>
      <c r="E25" s="75"/>
      <c r="F25" s="75"/>
      <c r="G25" s="76">
        <f ca="1" t="shared" ref="G25:G26" si="1">H25+I25</f>
        <v>0</v>
      </c>
      <c r="H25" s="76">
        <f ca="1">G25</f>
        <v>0</v>
      </c>
      <c r="I25" s="96">
        <v>0</v>
      </c>
      <c r="J25" s="97"/>
      <c r="K25" s="99"/>
    </row>
    <row r="26" ht="20.1" customHeight="1" spans="2:11">
      <c r="B26" s="72">
        <v>16</v>
      </c>
      <c r="C26" s="73"/>
      <c r="D26" s="82"/>
      <c r="E26" s="75"/>
      <c r="F26" s="75"/>
      <c r="G26" s="76">
        <f ca="1" t="shared" si="1"/>
        <v>0</v>
      </c>
      <c r="H26" s="76">
        <f ca="1">G26</f>
        <v>0</v>
      </c>
      <c r="I26" s="96">
        <v>0</v>
      </c>
      <c r="J26" s="97"/>
      <c r="K26" s="99"/>
    </row>
    <row r="27" ht="20.1" customHeight="1" spans="2:11">
      <c r="B27" s="67" t="s">
        <v>39</v>
      </c>
      <c r="C27" s="83"/>
      <c r="D27" s="83"/>
      <c r="E27" s="83"/>
      <c r="F27" s="71"/>
      <c r="G27" s="84">
        <f>SUM(G11:G23)</f>
        <v>822.69</v>
      </c>
      <c r="H27" s="84">
        <f>SUM(H11:H23)</f>
        <v>809.69</v>
      </c>
      <c r="I27" s="100">
        <f>SUM(I13:J26)</f>
        <v>13</v>
      </c>
      <c r="J27" s="101"/>
      <c r="K27" s="102"/>
    </row>
    <row r="28" ht="20.1" customHeight="1" spans="2:11">
      <c r="B28" s="64"/>
      <c r="C28" s="64"/>
      <c r="D28" s="64"/>
      <c r="E28" s="64"/>
      <c r="F28" s="64"/>
      <c r="G28" s="64"/>
      <c r="H28" s="64"/>
      <c r="I28" s="64"/>
      <c r="J28" s="103"/>
      <c r="K28" s="64"/>
    </row>
    <row r="29" ht="20.1" customHeight="1" spans="2:11">
      <c r="B29" s="70" t="s">
        <v>18</v>
      </c>
      <c r="C29" s="70"/>
      <c r="D29" s="70"/>
      <c r="E29" s="70"/>
      <c r="F29" s="70"/>
      <c r="G29" s="70" t="s">
        <v>40</v>
      </c>
      <c r="H29" s="70"/>
      <c r="I29" s="70"/>
      <c r="J29" s="70"/>
      <c r="K29" s="70" t="s">
        <v>41</v>
      </c>
    </row>
    <row r="30" ht="20.1" customHeight="1" spans="2:11">
      <c r="B30" s="85">
        <f>H27</f>
        <v>809.69</v>
      </c>
      <c r="C30" s="85"/>
      <c r="D30" s="85"/>
      <c r="E30" s="85"/>
      <c r="F30" s="85"/>
      <c r="G30" s="85">
        <f>I27</f>
        <v>13</v>
      </c>
      <c r="H30" s="85"/>
      <c r="I30" s="85"/>
      <c r="J30" s="85"/>
      <c r="K30" s="104">
        <f>SUM(B30:J30)</f>
        <v>822.69</v>
      </c>
    </row>
    <row r="31" ht="20.1" customHeight="1" spans="2:11"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ht="20.1" customHeight="1" spans="2:11">
      <c r="B32" s="64" t="s">
        <v>42</v>
      </c>
      <c r="C32" s="64"/>
      <c r="D32" s="64"/>
      <c r="E32" s="64"/>
      <c r="F32" s="64" t="s">
        <v>43</v>
      </c>
      <c r="G32" s="64" t="s">
        <v>44</v>
      </c>
      <c r="H32" s="64"/>
      <c r="I32" s="64"/>
      <c r="J32" s="64" t="s">
        <v>45</v>
      </c>
      <c r="K32" s="64"/>
    </row>
    <row r="35" ht="18" spans="1:11">
      <c r="A35" s="4" t="s">
        <v>46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7" ht="20.1" customHeight="1" spans="2:11">
      <c r="B37" s="52"/>
      <c r="C37" s="53"/>
      <c r="D37" s="54" t="s">
        <v>1</v>
      </c>
      <c r="E37" s="54"/>
      <c r="F37" s="55" t="str">
        <f>F5</f>
        <v>姚艺婷</v>
      </c>
      <c r="G37" s="55"/>
      <c r="H37" s="54" t="s">
        <v>3</v>
      </c>
      <c r="I37" s="53"/>
      <c r="J37" s="55" t="str">
        <f>J5</f>
        <v>助理</v>
      </c>
      <c r="K37" s="89"/>
    </row>
    <row r="38" ht="20.1" customHeight="1" spans="2:11">
      <c r="B38" s="56"/>
      <c r="C38" s="57"/>
      <c r="D38" s="58" t="s">
        <v>5</v>
      </c>
      <c r="E38" s="58"/>
      <c r="F38" s="59" t="str">
        <f>F6</f>
        <v>上海、苏州</v>
      </c>
      <c r="G38" s="59"/>
      <c r="H38" s="58" t="s">
        <v>7</v>
      </c>
      <c r="I38" s="57"/>
      <c r="J38" s="59" t="str">
        <f>J6</f>
        <v>上海事业部</v>
      </c>
      <c r="K38" s="90"/>
    </row>
    <row r="39" ht="20.1" customHeight="1" spans="2:11">
      <c r="B39" s="56"/>
      <c r="C39" s="57"/>
      <c r="D39" s="58" t="s">
        <v>9</v>
      </c>
      <c r="E39" s="58"/>
      <c r="F39" s="59" t="str">
        <f>F7</f>
        <v>9.16-9.19</v>
      </c>
      <c r="G39" s="59"/>
      <c r="H39" s="58" t="s">
        <v>11</v>
      </c>
      <c r="I39" s="91"/>
      <c r="J39" s="92">
        <f>J7</f>
        <v>43363</v>
      </c>
      <c r="K39" s="90"/>
    </row>
    <row r="40" ht="20.1" customHeight="1" spans="2:11">
      <c r="B40" s="60"/>
      <c r="C40" s="61"/>
      <c r="D40" s="62"/>
      <c r="E40" s="62"/>
      <c r="F40" s="63"/>
      <c r="G40" s="63"/>
      <c r="H40" s="62" t="s">
        <v>12</v>
      </c>
      <c r="I40" s="93"/>
      <c r="J40" s="63" t="str">
        <f>J8</f>
        <v>HMOA-180916-SXY615</v>
      </c>
      <c r="K40" s="95"/>
    </row>
    <row r="41" ht="20.1" customHeight="1"/>
    <row r="42" ht="20.1" customHeight="1" spans="2:11">
      <c r="B42" s="75"/>
      <c r="C42" s="75"/>
      <c r="D42" s="86" t="s">
        <v>47</v>
      </c>
      <c r="E42" s="75" t="s">
        <v>48</v>
      </c>
      <c r="F42" s="75"/>
      <c r="G42" s="76" t="s">
        <v>49</v>
      </c>
      <c r="H42" s="76" t="s">
        <v>50</v>
      </c>
      <c r="I42" s="76" t="s">
        <v>39</v>
      </c>
      <c r="J42" s="76"/>
      <c r="K42" s="105" t="s">
        <v>20</v>
      </c>
    </row>
    <row r="43" spans="2:11">
      <c r="B43" s="75">
        <v>1</v>
      </c>
      <c r="C43" s="75"/>
      <c r="D43" s="86" t="s">
        <v>6</v>
      </c>
      <c r="E43" s="75">
        <v>9.16</v>
      </c>
      <c r="F43" s="75"/>
      <c r="G43" s="76">
        <v>200</v>
      </c>
      <c r="H43" s="76">
        <v>1</v>
      </c>
      <c r="I43" s="96">
        <f>G43*H43</f>
        <v>200</v>
      </c>
      <c r="J43" s="97"/>
      <c r="K43" s="105">
        <f>E43</f>
        <v>9.16</v>
      </c>
    </row>
    <row r="44" ht="20.1" customHeight="1" spans="2:11">
      <c r="B44" s="75">
        <v>2</v>
      </c>
      <c r="C44" s="75"/>
      <c r="D44" s="86" t="s">
        <v>6</v>
      </c>
      <c r="E44" s="75" t="s">
        <v>51</v>
      </c>
      <c r="F44" s="75"/>
      <c r="G44" s="76">
        <v>100</v>
      </c>
      <c r="H44" s="76">
        <v>3</v>
      </c>
      <c r="I44" s="96">
        <v>300</v>
      </c>
      <c r="J44" s="97"/>
      <c r="K44" s="105" t="str">
        <f>E44</f>
        <v>9.17-9.19</v>
      </c>
    </row>
    <row r="45" ht="20.1" customHeight="1" spans="2:11">
      <c r="B45" s="75">
        <v>3</v>
      </c>
      <c r="C45" s="75"/>
      <c r="D45" s="87"/>
      <c r="E45" s="75"/>
      <c r="F45" s="75"/>
      <c r="G45" s="76"/>
      <c r="H45" s="76"/>
      <c r="I45" s="96"/>
      <c r="J45" s="97"/>
      <c r="K45" s="98"/>
    </row>
    <row r="46" ht="20.1" customHeight="1" spans="2:11">
      <c r="B46" s="67" t="s">
        <v>39</v>
      </c>
      <c r="C46" s="83"/>
      <c r="D46" s="83"/>
      <c r="E46" s="83"/>
      <c r="F46" s="71"/>
      <c r="G46" s="84"/>
      <c r="H46" s="84"/>
      <c r="I46" s="100">
        <f>SUM(I43:J45)</f>
        <v>500</v>
      </c>
      <c r="J46" s="101"/>
      <c r="K46" s="102"/>
    </row>
    <row r="47" ht="20.1" customHeight="1" spans="2:11">
      <c r="B47" s="64" t="s">
        <v>42</v>
      </c>
      <c r="C47" s="64"/>
      <c r="D47" s="64"/>
      <c r="E47" s="64"/>
      <c r="F47" s="64" t="s">
        <v>43</v>
      </c>
      <c r="G47" s="64" t="s">
        <v>44</v>
      </c>
      <c r="H47" s="64"/>
      <c r="I47" s="64"/>
      <c r="J47" s="64" t="s">
        <v>45</v>
      </c>
      <c r="K47" s="64"/>
    </row>
  </sheetData>
  <mergeCells count="8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1:D23"/>
    <mergeCell ref="D24:D26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workbookViewId="0">
      <selection activeCell="J8" sqref="J8:J13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52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53</v>
      </c>
      <c r="I4" s="5"/>
      <c r="J4" s="5" t="s">
        <v>54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55</v>
      </c>
      <c r="C6" s="9" t="s">
        <v>56</v>
      </c>
      <c r="D6" s="9"/>
      <c r="E6" s="9"/>
      <c r="F6" s="10" t="s">
        <v>57</v>
      </c>
      <c r="G6" s="10"/>
      <c r="H6" s="10"/>
      <c r="I6" s="10"/>
      <c r="J6" s="8" t="s">
        <v>58</v>
      </c>
    </row>
    <row r="7" customHeight="1" spans="1:10">
      <c r="A7" s="7"/>
      <c r="B7" s="8"/>
      <c r="C7" s="11" t="s">
        <v>59</v>
      </c>
      <c r="D7" s="12" t="s">
        <v>60</v>
      </c>
      <c r="E7" s="9" t="s">
        <v>61</v>
      </c>
      <c r="F7" s="10" t="s">
        <v>62</v>
      </c>
      <c r="G7" s="10" t="s">
        <v>63</v>
      </c>
      <c r="H7" s="10" t="s">
        <v>64</v>
      </c>
      <c r="I7" s="10" t="s">
        <v>65</v>
      </c>
      <c r="J7" s="8"/>
    </row>
    <row r="8" customHeight="1" spans="1:10">
      <c r="A8" s="13">
        <v>1</v>
      </c>
      <c r="B8" s="14" t="s">
        <v>66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67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68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1">
        <v>2</v>
      </c>
      <c r="B14" s="22" t="s">
        <v>69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70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71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72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73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74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75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76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77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1">
        <v>5</v>
      </c>
      <c r="B25" s="22" t="s">
        <v>78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79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80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39"/>
      <c r="J27" s="40"/>
    </row>
    <row r="28" customHeight="1" spans="1:10">
      <c r="A28" s="13">
        <v>6</v>
      </c>
      <c r="B28" s="14" t="s">
        <v>81</v>
      </c>
      <c r="C28" s="15">
        <v>0</v>
      </c>
      <c r="D28" s="13">
        <v>0</v>
      </c>
      <c r="E28" s="16">
        <f t="shared" si="2"/>
        <v>0</v>
      </c>
      <c r="F28" s="15">
        <v>1200</v>
      </c>
      <c r="G28" s="15">
        <v>0</v>
      </c>
      <c r="H28" s="15">
        <f t="shared" si="0"/>
        <v>1200</v>
      </c>
      <c r="I28" s="36" t="s">
        <v>82</v>
      </c>
      <c r="J28" s="37" t="s">
        <v>83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84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1200</v>
      </c>
      <c r="G32" s="19">
        <f t="shared" ref="G32:H32" si="10">SUM(G28:G31)</f>
        <v>0</v>
      </c>
      <c r="H32" s="19">
        <f t="shared" si="10"/>
        <v>1200</v>
      </c>
      <c r="I32" s="39"/>
      <c r="J32" s="43"/>
    </row>
    <row r="33" customHeight="1" spans="1:10">
      <c r="A33" s="13">
        <v>7</v>
      </c>
      <c r="B33" s="14" t="s">
        <v>85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86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87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88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89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90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91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92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4">
        <v>10</v>
      </c>
      <c r="B45" s="14" t="s">
        <v>93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6">
        <v>0</v>
      </c>
      <c r="I45" s="36"/>
      <c r="J45" s="45"/>
    </row>
    <row r="46" s="1" customFormat="1" customHeight="1" spans="1:10">
      <c r="A46" s="17"/>
      <c r="B46" s="18" t="s">
        <v>94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39"/>
      <c r="J46" s="46"/>
    </row>
    <row r="47" customHeight="1" spans="1:10">
      <c r="A47" s="17"/>
      <c r="B47" s="18" t="s">
        <v>39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1200</v>
      </c>
      <c r="G47" s="19">
        <f>SUM(G46,G44,G40,G37,G32,G27,G24,G21,G16,G13)</f>
        <v>0</v>
      </c>
      <c r="H47" s="19">
        <f>H13+H21+H16+H24+H27+H32+H37+H40+H44+H46</f>
        <v>1200</v>
      </c>
      <c r="I47" s="39"/>
      <c r="J47" s="47"/>
    </row>
    <row r="51" customHeight="1" spans="1:9">
      <c r="A51" s="27" t="s">
        <v>95</v>
      </c>
      <c r="B51" s="28"/>
      <c r="C51" s="29" t="s">
        <v>96</v>
      </c>
      <c r="D51" s="29"/>
      <c r="E51" s="29" t="s">
        <v>97</v>
      </c>
      <c r="F51" s="29"/>
      <c r="G51" s="29" t="s">
        <v>98</v>
      </c>
      <c r="H51" s="29"/>
      <c r="I51" s="48" t="s">
        <v>99</v>
      </c>
    </row>
    <row r="52" customHeight="1" spans="1:9">
      <c r="A52" s="30">
        <f>E47</f>
        <v>0</v>
      </c>
      <c r="B52" s="31"/>
      <c r="C52" s="31">
        <f>H47</f>
        <v>1200</v>
      </c>
      <c r="D52" s="31"/>
      <c r="E52" s="31">
        <f>F47</f>
        <v>1200</v>
      </c>
      <c r="F52" s="31"/>
      <c r="G52" s="31">
        <f>G47</f>
        <v>0</v>
      </c>
      <c r="H52" s="31"/>
      <c r="I52" s="49">
        <f>A52-C52</f>
        <v>-1200</v>
      </c>
    </row>
    <row r="54" customHeight="1" spans="1:9">
      <c r="A54" s="32" t="s">
        <v>100</v>
      </c>
      <c r="B54" s="33"/>
      <c r="C54" s="34" t="s">
        <v>43</v>
      </c>
      <c r="D54" s="32"/>
      <c r="E54" s="32" t="s">
        <v>101</v>
      </c>
      <c r="F54" s="32"/>
      <c r="G54" s="32" t="s">
        <v>45</v>
      </c>
      <c r="H54" s="32"/>
      <c r="I54" s="33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2018-09-20T06:23:19Z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