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FB6A67F-B46B-4517-A468-8F83B6F2B0CE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J28" i="2"/>
  <c r="J29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<sst xmlns="http://schemas.openxmlformats.org/spreadsheetml/2006/main" count="118" uniqueCount="96">
  <si>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</si>
  <si>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</si>
  <si>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</si>
  <si>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</si>
  <si>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</si>
  <si>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</si>
  <si>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</si>
  <si>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</si>
  <si>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</si>
  <si>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</si>
  <si>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</si>
  <si>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</si>
  <si>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</si>
  <si>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</si>
  <si>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</si>
  <si>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</si>
  <si>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</si>
  <si>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</si>
  <si>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</si>
  <si>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</si>
  <si>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</si>
  <si>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</si>
  <si>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</si>
  <si>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</si>
  <si>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</si>
  <si>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</si>
  <si>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</si>
  <si>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</si>
  <si>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</si>
  <si>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</si>
  <si>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</si>
  <si>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</si>
  <si>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</si>
  <si>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</si>
  <si>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</si>
  <si>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</si>
  <si>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</si>
  <si>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</si>
  <si>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</si>
  <si>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</si>
  <si>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</si>
  <si>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</si>
  <si>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</si>
  <si>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</si>
  <si>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</si>
  <si>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</si>
  <si>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</si>
  <si>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</si>
  <si>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</si>
  <si>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</si>
  <si>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</si>
  <si>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</si>
  <si>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</si>
  <si>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</si>
  <si>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</si>
  <si>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</si>
  <si>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</si>
  <si>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</si>
  <si>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</si>
  <si>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</si>
  <si>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</si>
  <si>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</si>
  <si>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</si>
  <si>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</si>
  <si>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</si>
  <si>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</si>
  <si>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</si>
  <si>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</si>
  <si>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</si>
  <si>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</si>
  <si>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</si>
  <si>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</si>
  <si>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</si>
  <si>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</si>
  <si>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</si>
  <si>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</si>
  <si>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</si>
  <si>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</si>
  <si>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</si>
  <si>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</si>
  <si>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</si>
  <si>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</si>
  <si>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</si>
  <si>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</si>
  <si>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</si>
  <si>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</si>
  <si>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</si>
  <si>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</si>
  <si>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</si>
  <si>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零食采购</t>
    <phoneticPr fontId="12" type="noConversion"/>
  </si>
  <si>
    <t>会场用餐、after party</t>
    <phoneticPr fontId="12" type="noConversion"/>
  </si>
  <si>
    <t>防疫、花束、纸巾、会场用水等其他采购</t>
    <phoneticPr fontId="12" type="noConversion"/>
  </si>
  <si>
    <t>3月</t>
    <phoneticPr fontId="12" type="noConversion"/>
  </si>
  <si>
    <t>北京</t>
    <phoneticPr fontId="12" type="noConversion"/>
  </si>
  <si>
    <t>5月</t>
    <phoneticPr fontId="12" type="noConversion"/>
  </si>
  <si>
    <t>4.7-4.8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</si>
</sst>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62" sqref="I6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32" bestFit="1" customWidth="1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3">
      <c r="H4" s="79" t="s">
        <v>87</v>
      </c>
      <c r="I4" s="79"/>
      <c r="J4" s="79" t="s">
        <v>88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3" t="s">
        <v>14</v>
      </c>
    </row>
    <row r="9" spans="1:12" ht="21" customHeight="1" x14ac:dyDescent="0.3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3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64">
        <v>3</v>
      </c>
      <c r="B17" s="58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3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3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3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3">
      <c r="A22" s="64">
        <v>4</v>
      </c>
      <c r="B22" s="58" t="s">
        <v>22</v>
      </c>
      <c r="C22" s="69">
        <v>100000</v>
      </c>
      <c r="D22" s="72">
        <v>1</v>
      </c>
      <c r="E22" s="69">
        <f t="shared" si="2"/>
        <v>100000</v>
      </c>
      <c r="F22" s="37">
        <v>0</v>
      </c>
      <c r="G22" s="37">
        <v>0</v>
      </c>
      <c r="H22" s="37">
        <f t="shared" si="0"/>
        <v>0</v>
      </c>
      <c r="I22" s="51" t="s">
        <v>90</v>
      </c>
      <c r="J22" s="81" t="s">
        <v>23</v>
      </c>
    </row>
    <row r="23" spans="1:10" ht="21" customHeight="1" x14ac:dyDescent="0.3">
      <c r="A23" s="64"/>
      <c r="B23" s="58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3">
      <c r="A24" s="38"/>
      <c r="B24" s="39" t="s">
        <v>24</v>
      </c>
      <c r="C24" s="40">
        <f>SUM(C22)</f>
        <v>100000</v>
      </c>
      <c r="D24" s="40">
        <f t="shared" ref="D24:E24" si="6">SUM(D22)</f>
        <v>1</v>
      </c>
      <c r="E24" s="40">
        <f t="shared" si="6"/>
        <v>100000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3">
      <c r="A25" s="65">
        <v>5</v>
      </c>
      <c r="B25" s="59" t="s">
        <v>25</v>
      </c>
      <c r="C25" s="70">
        <v>30000</v>
      </c>
      <c r="D25" s="65">
        <v>1</v>
      </c>
      <c r="E25" s="70">
        <f t="shared" si="2"/>
        <v>30000</v>
      </c>
      <c r="F25" s="37">
        <v>0</v>
      </c>
      <c r="G25" s="37">
        <v>0</v>
      </c>
      <c r="H25" s="37">
        <f t="shared" si="0"/>
        <v>0</v>
      </c>
      <c r="I25" s="51" t="s">
        <v>89</v>
      </c>
      <c r="J25" s="73" t="s">
        <v>26</v>
      </c>
    </row>
    <row r="26" spans="1:10" ht="21" customHeight="1" x14ac:dyDescent="0.3">
      <c r="A26" s="66"/>
      <c r="B26" s="60"/>
      <c r="C26" s="71"/>
      <c r="D26" s="66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27</v>
      </c>
      <c r="C27" s="40">
        <f>SUM(C25)</f>
        <v>30000</v>
      </c>
      <c r="D27" s="40">
        <f t="shared" ref="D27:E27" si="9">SUM(D25)</f>
        <v>1</v>
      </c>
      <c r="E27" s="40">
        <f t="shared" si="9"/>
        <v>30000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3">
      <c r="A28" s="64">
        <v>6</v>
      </c>
      <c r="B28" s="58" t="s">
        <v>28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 x14ac:dyDescent="0.3">
      <c r="A29" s="64"/>
      <c r="B29" s="58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3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3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3">
      <c r="A33" s="64">
        <v>7</v>
      </c>
      <c r="B33" s="58" t="s">
        <v>31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6"/>
    </row>
    <row r="34" spans="1:10" ht="21" customHeight="1" x14ac:dyDescent="0.3">
      <c r="A34" s="64"/>
      <c r="B34" s="58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77"/>
    </row>
    <row r="35" spans="1:10" ht="21" customHeight="1" x14ac:dyDescent="0.3">
      <c r="A35" s="64"/>
      <c r="B35" s="58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77"/>
    </row>
    <row r="36" spans="1:10" ht="21" customHeight="1" x14ac:dyDescent="0.3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8"/>
    </row>
    <row r="38" spans="1:10" ht="21" customHeight="1" x14ac:dyDescent="0.3">
      <c r="A38" s="64">
        <v>8</v>
      </c>
      <c r="B38" s="58" t="s">
        <v>33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3">
      <c r="A39" s="64"/>
      <c r="B39" s="58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3">
      <c r="A41" s="64">
        <v>9</v>
      </c>
      <c r="B41" s="58" t="s">
        <v>36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 x14ac:dyDescent="0.3">
      <c r="A42" s="64"/>
      <c r="B42" s="58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64"/>
      <c r="B43" s="58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7" x14ac:dyDescent="0.3">
      <c r="A45" s="65">
        <v>10</v>
      </c>
      <c r="B45" s="58" t="s">
        <v>39</v>
      </c>
      <c r="C45" s="69">
        <v>70000</v>
      </c>
      <c r="D45" s="72">
        <v>1</v>
      </c>
      <c r="E45" s="69">
        <f t="shared" si="2"/>
        <v>70000</v>
      </c>
      <c r="F45" s="37">
        <v>0</v>
      </c>
      <c r="G45" s="37">
        <v>0</v>
      </c>
      <c r="H45" s="37">
        <f>F45+G45</f>
        <v>0</v>
      </c>
      <c r="I45" s="50" t="s">
        <v>91</v>
      </c>
      <c r="J45" s="76"/>
    </row>
    <row r="46" spans="1:10" ht="21" customHeight="1" x14ac:dyDescent="0.3">
      <c r="A46" s="67"/>
      <c r="B46" s="58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/>
      <c r="J46" s="77"/>
    </row>
    <row r="47" spans="1:10" ht="21" customHeight="1" x14ac:dyDescent="0.3">
      <c r="A47" s="67"/>
      <c r="B47" s="58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77"/>
    </row>
    <row r="48" spans="1:10" ht="21" customHeight="1" x14ac:dyDescent="0.3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77"/>
    </row>
    <row r="49" spans="1:10" ht="21" customHeight="1" x14ac:dyDescent="0.3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77"/>
    </row>
    <row r="50" spans="1:10" ht="21" customHeight="1" x14ac:dyDescent="0.3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77"/>
    </row>
    <row r="51" spans="1:10" ht="21" customHeight="1" x14ac:dyDescent="0.3">
      <c r="A51" s="66"/>
      <c r="B51" s="58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77"/>
    </row>
    <row r="52" spans="1:10" s="30" customFormat="1" ht="21" customHeight="1" x14ac:dyDescent="0.3">
      <c r="A52" s="38"/>
      <c r="B52" s="39" t="s">
        <v>40</v>
      </c>
      <c r="C52" s="40">
        <f>SUM(C45)</f>
        <v>70000</v>
      </c>
      <c r="D52" s="40">
        <f t="shared" ref="D52:E52" si="20">SUM(D45)</f>
        <v>1</v>
      </c>
      <c r="E52" s="40">
        <f t="shared" si="20"/>
        <v>70000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8"/>
    </row>
    <row r="53" spans="1:10" ht="21" customHeight="1" x14ac:dyDescent="0.3">
      <c r="A53" s="38"/>
      <c r="B53" s="39" t="s">
        <v>41</v>
      </c>
      <c r="C53" s="40">
        <f>SUM(C52,C44,C40,C37,C32,C27,C24,C21,C16,C13)</f>
        <v>200000</v>
      </c>
      <c r="D53" s="40">
        <f t="shared" ref="D53:H53" si="22">SUM(D52,D44,D40,D37,D32,D27,D24,D21,D16,D13)</f>
        <v>3</v>
      </c>
      <c r="E53" s="40">
        <f t="shared" si="22"/>
        <v>200000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48" t="s">
        <v>46</v>
      </c>
    </row>
    <row r="58" spans="1:10" ht="21" customHeight="1" x14ac:dyDescent="0.3">
      <c r="A58" s="61">
        <f>E53</f>
        <v>200000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49">
        <f>A58-C58</f>
        <v>200000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5" workbookViewId="0">
      <selection activeCell="H35" sqref="H3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55</v>
      </c>
      <c r="K5" s="85"/>
    </row>
    <row r="6" spans="2:11" ht="20.100000000000001" customHeight="1" x14ac:dyDescent="0.3">
      <c r="B6" s="6"/>
      <c r="C6" s="7"/>
      <c r="D6" s="8" t="s">
        <v>56</v>
      </c>
      <c r="E6" s="8"/>
      <c r="F6" s="86" t="s">
        <v>57</v>
      </c>
      <c r="G6" s="86"/>
      <c r="H6" s="8" t="s">
        <v>58</v>
      </c>
      <c r="I6" s="7"/>
      <c r="J6" s="86" t="s">
        <v>59</v>
      </c>
      <c r="K6" s="87"/>
    </row>
    <row r="7" spans="2:11" ht="20.100000000000001" customHeight="1" x14ac:dyDescent="0.3">
      <c r="B7" s="6"/>
      <c r="C7" s="7"/>
      <c r="D7" s="8" t="s">
        <v>60</v>
      </c>
      <c r="E7" s="8"/>
      <c r="F7" s="88">
        <v>43704</v>
      </c>
      <c r="G7" s="86"/>
      <c r="H7" s="8" t="s">
        <v>61</v>
      </c>
      <c r="I7" s="22"/>
      <c r="J7" s="86">
        <v>8.2799999999999994</v>
      </c>
      <c r="K7" s="8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9" t="s">
        <v>86</v>
      </c>
      <c r="K8" s="90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1" t="s">
        <v>1</v>
      </c>
      <c r="C10" s="92"/>
      <c r="D10" s="14" t="s">
        <v>63</v>
      </c>
      <c r="E10" s="93" t="s">
        <v>64</v>
      </c>
      <c r="F10" s="94"/>
      <c r="G10" s="16" t="s">
        <v>65</v>
      </c>
      <c r="H10" s="15" t="s">
        <v>66</v>
      </c>
      <c r="I10" s="93" t="s">
        <v>67</v>
      </c>
      <c r="J10" s="94"/>
      <c r="K10" s="16" t="s">
        <v>68</v>
      </c>
    </row>
    <row r="11" spans="2:11" ht="20.100000000000001" customHeight="1" x14ac:dyDescent="0.3">
      <c r="B11" s="95">
        <v>1</v>
      </c>
      <c r="C11" s="96"/>
      <c r="D11" s="105" t="s">
        <v>69</v>
      </c>
      <c r="E11" s="95" t="s">
        <v>70</v>
      </c>
      <c r="F11" s="96"/>
      <c r="G11" s="17">
        <v>0</v>
      </c>
      <c r="H11" s="17"/>
      <c r="I11" s="97"/>
      <c r="J11" s="98"/>
      <c r="K11" s="24" t="s">
        <v>71</v>
      </c>
    </row>
    <row r="12" spans="2:11" ht="23" customHeight="1" x14ac:dyDescent="0.3">
      <c r="B12" s="95">
        <v>2</v>
      </c>
      <c r="C12" s="96"/>
      <c r="D12" s="106"/>
      <c r="E12" s="99" t="s">
        <v>72</v>
      </c>
      <c r="F12" s="99"/>
      <c r="G12" s="17">
        <v>0</v>
      </c>
      <c r="H12" s="17"/>
      <c r="I12" s="97"/>
      <c r="J12" s="98"/>
      <c r="K12" s="24" t="s">
        <v>71</v>
      </c>
    </row>
    <row r="13" spans="2:11" ht="20.100000000000001" customHeight="1" x14ac:dyDescent="0.3">
      <c r="B13" s="95">
        <v>3</v>
      </c>
      <c r="C13" s="96"/>
      <c r="D13" s="106"/>
      <c r="E13" s="95" t="s">
        <v>73</v>
      </c>
      <c r="F13" s="96"/>
      <c r="G13" s="17">
        <v>0</v>
      </c>
      <c r="H13" s="17"/>
      <c r="I13" s="97"/>
      <c r="J13" s="98"/>
      <c r="K13" s="24" t="s">
        <v>71</v>
      </c>
    </row>
    <row r="14" spans="2:11" ht="20.100000000000001" customHeight="1" x14ac:dyDescent="0.3">
      <c r="B14" s="95">
        <v>4</v>
      </c>
      <c r="C14" s="96"/>
      <c r="D14" s="106"/>
      <c r="E14" s="95" t="s">
        <v>74</v>
      </c>
      <c r="F14" s="96"/>
      <c r="G14" s="17">
        <v>0</v>
      </c>
      <c r="H14" s="17"/>
      <c r="I14" s="97"/>
      <c r="J14" s="98"/>
      <c r="K14" s="24" t="s">
        <v>75</v>
      </c>
    </row>
    <row r="15" spans="2:11" ht="20.100000000000001" customHeight="1" x14ac:dyDescent="0.3">
      <c r="B15" s="95">
        <v>5</v>
      </c>
      <c r="C15" s="96"/>
      <c r="D15" s="105" t="s">
        <v>39</v>
      </c>
      <c r="E15" s="99" t="s">
        <v>76</v>
      </c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3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3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3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3">
      <c r="B28" s="3"/>
      <c r="C28" s="4"/>
      <c r="D28" s="5" t="s">
        <v>52</v>
      </c>
      <c r="E28" s="5"/>
      <c r="F28" s="84" t="str">
        <f>F5</f>
        <v>王凤雨</v>
      </c>
      <c r="G28" s="84"/>
      <c r="H28" s="5" t="s">
        <v>54</v>
      </c>
      <c r="I28" s="4"/>
      <c r="J28" s="84" t="str">
        <f>J5</f>
        <v>助理</v>
      </c>
      <c r="K28" s="85"/>
    </row>
    <row r="29" spans="1:11" ht="20.100000000000001" customHeight="1" x14ac:dyDescent="0.3">
      <c r="B29" s="6"/>
      <c r="C29" s="7"/>
      <c r="D29" s="8" t="s">
        <v>56</v>
      </c>
      <c r="E29" s="8"/>
      <c r="F29" s="86" t="str">
        <f>F6</f>
        <v>北京</v>
      </c>
      <c r="G29" s="86"/>
      <c r="H29" s="8" t="s">
        <v>58</v>
      </c>
      <c r="I29" s="7"/>
      <c r="J29" s="86" t="str">
        <f>J6</f>
        <v>企划活动部</v>
      </c>
      <c r="K29" s="87"/>
    </row>
    <row r="30" spans="1:11" ht="20.100000000000001" customHeight="1" x14ac:dyDescent="0.3">
      <c r="B30" s="6"/>
      <c r="C30" s="7"/>
      <c r="D30" s="8" t="s">
        <v>60</v>
      </c>
      <c r="E30" s="8"/>
      <c r="F30" s="88" t="s">
        <v>92</v>
      </c>
      <c r="G30" s="86"/>
      <c r="H30" s="8" t="s">
        <v>61</v>
      </c>
      <c r="I30" s="22"/>
      <c r="J30" s="86" t="s">
        <v>94</v>
      </c>
      <c r="K30" s="87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9"/>
      <c r="K31" s="90"/>
    </row>
    <row r="32" spans="1:11" ht="20.100000000000001" customHeight="1" x14ac:dyDescent="0.3"/>
    <row r="33" spans="2:11" ht="20.100000000000001" customHeight="1" x14ac:dyDescent="0.3">
      <c r="B33" s="99"/>
      <c r="C33" s="99"/>
      <c r="D33" s="19" t="s">
        <v>82</v>
      </c>
      <c r="E33" s="99" t="s">
        <v>83</v>
      </c>
      <c r="F33" s="99"/>
      <c r="G33" s="17" t="s">
        <v>84</v>
      </c>
      <c r="H33" s="17" t="s">
        <v>85</v>
      </c>
      <c r="I33" s="108" t="s">
        <v>41</v>
      </c>
      <c r="J33" s="108"/>
      <c r="K33" s="28" t="s">
        <v>68</v>
      </c>
    </row>
    <row r="34" spans="2:11" ht="20.100000000000001" customHeight="1" x14ac:dyDescent="0.3">
      <c r="B34" s="99">
        <v>1</v>
      </c>
      <c r="C34" s="99"/>
      <c r="D34" s="20" t="s">
        <v>93</v>
      </c>
      <c r="E34" s="99" t="s">
        <v>95</v>
      </c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3">
      <c r="B35" s="99">
        <v>2</v>
      </c>
      <c r="C35" s="99"/>
      <c r="D35" s="20"/>
      <c r="E35" s="99"/>
      <c r="F35" s="99"/>
      <c r="G35" s="17">
        <v>200</v>
      </c>
      <c r="H35" s="17">
        <v>0</v>
      </c>
      <c r="I35" s="97">
        <f t="shared" ref="I35:I36" si="0">G35*H35</f>
        <v>0</v>
      </c>
      <c r="J35" s="98"/>
      <c r="K35" s="29"/>
    </row>
    <row r="36" spans="2:11" ht="20.100000000000001" customHeight="1" x14ac:dyDescent="0.3">
      <c r="B36" s="99">
        <v>3</v>
      </c>
      <c r="C36" s="99"/>
      <c r="D36" s="20"/>
      <c r="E36" s="99"/>
      <c r="F36" s="99"/>
      <c r="G36" s="17">
        <v>0</v>
      </c>
      <c r="H36" s="17">
        <v>0</v>
      </c>
      <c r="I36" s="97">
        <f t="shared" si="0"/>
        <v>0</v>
      </c>
      <c r="J36" s="98"/>
      <c r="K36" s="29"/>
    </row>
    <row r="37" spans="2:11" ht="20.100000000000001" customHeight="1" x14ac:dyDescent="0.3">
      <c r="B37" s="93" t="s">
        <v>41</v>
      </c>
      <c r="C37" s="100"/>
      <c r="D37" s="100"/>
      <c r="E37" s="100"/>
      <c r="F37" s="94"/>
      <c r="G37" s="18"/>
      <c r="H37" s="18">
        <f>SUM(H19:H36)</f>
        <v>2</v>
      </c>
      <c r="I37" s="101">
        <f>SUM(I34:J36)</f>
        <v>200</v>
      </c>
      <c r="J37" s="102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2022-05-31T04:01:29Z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