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<sst xmlns="http://schemas.openxmlformats.org/spreadsheetml/2006/main" count="62" uniqueCount="62">
  <si>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</si>
  <si>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</si>
  <si>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</si>
  <si>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</si>
  <si>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</si>
  <si>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</si>
  <si>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</si>
  <si>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</si>
  <si>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</si>
  <si>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</si>
  <si>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</si>
  <si>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</si>
  <si>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</si>
  <si>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</si>
  <si>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</si>
  <si>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</si>
  <si>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</si>
  <si>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</si>
  <si>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</si>
  <si>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</si>
  <si>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</si>
  <si>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</si>
  <si>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</si>
  <si>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</si>
  <si>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</si>
  <si>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</si>
  <si>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</si>
  <si>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</si>
  <si>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</si>
  <si>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</si>
  <si>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</si>
  <si>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</si>
  <si>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</si>
  <si>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</si>
  <si>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</si>
  <si>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</si>
  <si>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</si>
  <si>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</si>
  <si>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</si>
  <si>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</si>
  <si>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</si>
  <si>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</si>
  <si>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巴西供应商签证费</t>
  </si>
  <si>
    <t>巴西快递费</t>
  </si>
  <si>
    <t>翻译费</t>
  </si>
  <si>
    <t>荷兰签证中心其他杂费</t>
  </si>
  <si>
    <t>美国快递费</t>
  </si>
  <si>
    <t>西班牙签证中心其他杂费</t>
  </si>
  <si>
    <t>匈牙利签证中心其他杂费</t>
  </si>
  <si>
    <t>印尼线上平台+银行手续费</t>
  </si>
  <si>
    <t>英国签证中心其他杂费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</si>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</sst>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70" zoomScaleNormal="70" topLeftCell="A36" workbookViewId="0">
      <selection activeCell="C45" sqref="C45:C53"/>
    </sheetView>
  </sheetViews>
  <sheetFormatPr defaultColWidth="9" defaultRowHeight="21" customHeight="1"/>
  <cols>
    <col min="1" max="1" width="9" style="2"/>
    <col min="2" max="2" width="16.7777777777778" customWidth="1"/>
    <col min="3" max="3" width="14.4444444444444" style="3" customWidth="1"/>
    <col min="6" max="6" width="14.9166666666667" customWidth="1"/>
    <col min="7" max="7" width="13.6481481481481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36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58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7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0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7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7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0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7"/>
      <c r="J25" s="38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7"/>
      <c r="J26" s="39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0"/>
      <c r="J27" s="41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7"/>
      <c r="J28" s="38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7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7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0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7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7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7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7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0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7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7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0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7"/>
      <c r="J41" s="38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7"/>
      <c r="J43" s="39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0"/>
      <c r="J44" s="41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40000</v>
      </c>
      <c r="G45" s="15">
        <v>0</v>
      </c>
      <c r="H45" s="15">
        <f t="shared" si="0"/>
        <v>40000</v>
      </c>
      <c r="I45" s="48" t="s">
        <v>42</v>
      </c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153.54</v>
      </c>
      <c r="H46" s="15">
        <f t="shared" si="0"/>
        <v>153.54</v>
      </c>
      <c r="I46" s="48" t="s">
        <v>43</v>
      </c>
      <c r="J46" s="46"/>
    </row>
    <row r="47" customHeight="1" spans="1:10">
      <c r="A47" s="26"/>
      <c r="B47" s="14"/>
      <c r="C47" s="15"/>
      <c r="D47" s="16"/>
      <c r="E47" s="15"/>
      <c r="F47" s="15">
        <v>150</v>
      </c>
      <c r="G47" s="27">
        <v>0</v>
      </c>
      <c r="H47" s="15">
        <f t="shared" si="0"/>
        <v>150</v>
      </c>
      <c r="I47" s="48" t="s">
        <v>44</v>
      </c>
      <c r="J47" s="46"/>
    </row>
    <row r="48" customHeight="1" spans="1:10">
      <c r="A48" s="26"/>
      <c r="B48" s="14"/>
      <c r="C48" s="15"/>
      <c r="D48" s="16"/>
      <c r="E48" s="15"/>
      <c r="F48" s="15">
        <v>400</v>
      </c>
      <c r="G48" s="15">
        <v>0</v>
      </c>
      <c r="H48" s="15">
        <f t="shared" si="0"/>
        <v>400</v>
      </c>
      <c r="I48" s="48" t="s">
        <v>45</v>
      </c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44</v>
      </c>
      <c r="H49" s="15">
        <f>F49+G49</f>
        <v>44</v>
      </c>
      <c r="I49" s="48" t="s">
        <v>46</v>
      </c>
      <c r="J49" s="46"/>
    </row>
    <row r="50" customHeight="1" spans="1:10">
      <c r="A50" s="26"/>
      <c r="B50" s="14"/>
      <c r="C50" s="15"/>
      <c r="D50" s="16"/>
      <c r="E50" s="15"/>
      <c r="F50" s="15">
        <v>2107</v>
      </c>
      <c r="G50" s="15">
        <v>0</v>
      </c>
      <c r="H50" s="15">
        <f t="shared" si="0"/>
        <v>2107</v>
      </c>
      <c r="I50" s="48" t="s">
        <v>47</v>
      </c>
      <c r="J50" s="46"/>
    </row>
    <row r="51" customHeight="1" spans="1:10">
      <c r="A51" s="26"/>
      <c r="B51" s="14"/>
      <c r="C51" s="15"/>
      <c r="D51" s="16"/>
      <c r="E51" s="15"/>
      <c r="F51" s="15">
        <v>145</v>
      </c>
      <c r="G51" s="15">
        <v>0</v>
      </c>
      <c r="H51" s="15">
        <f t="shared" si="0"/>
        <v>145</v>
      </c>
      <c r="I51" s="48" t="s">
        <v>48</v>
      </c>
      <c r="J51" s="46"/>
    </row>
    <row r="52" customHeight="1" spans="1:10">
      <c r="A52" s="26"/>
      <c r="B52" s="14"/>
      <c r="C52" s="15"/>
      <c r="D52" s="16"/>
      <c r="E52" s="15"/>
      <c r="F52" s="15">
        <v>3058.89</v>
      </c>
      <c r="G52" s="15">
        <v>0</v>
      </c>
      <c r="H52" s="15">
        <f t="shared" si="0"/>
        <v>3058.89</v>
      </c>
      <c r="I52" s="48" t="s">
        <v>49</v>
      </c>
      <c r="J52" s="46"/>
    </row>
    <row r="53" customHeight="1" spans="1:10">
      <c r="A53" s="23"/>
      <c r="B53" s="14"/>
      <c r="C53" s="15"/>
      <c r="D53" s="16"/>
      <c r="E53" s="15"/>
      <c r="F53" s="15">
        <v>4815</v>
      </c>
      <c r="G53" s="15">
        <v>0</v>
      </c>
      <c r="H53" s="15">
        <f t="shared" si="0"/>
        <v>4815</v>
      </c>
      <c r="I53" s="37" t="s">
        <v>50</v>
      </c>
      <c r="J53" s="46"/>
    </row>
    <row r="54" s="1" customFormat="1" customHeight="1" spans="1:10">
      <c r="A54" s="17"/>
      <c r="B54" s="18" t="s">
        <v>51</v>
      </c>
      <c r="C54" s="19">
        <f>SUM(C45)</f>
        <v>0</v>
      </c>
      <c r="D54" s="19">
        <f t="shared" ref="D54:E54" si="19">SUM(D45)</f>
        <v>0</v>
      </c>
      <c r="E54" s="19">
        <f t="shared" si="19"/>
        <v>0</v>
      </c>
      <c r="F54" s="19">
        <f>SUM(F45:F53)</f>
        <v>50675.89</v>
      </c>
      <c r="G54" s="19">
        <f>SUM(G45:G53)</f>
        <v>197.54</v>
      </c>
      <c r="H54" s="19">
        <f>SUM(H45:H53)</f>
        <v>50873.43</v>
      </c>
      <c r="I54" s="40"/>
      <c r="J54" s="47"/>
    </row>
    <row r="55" customHeight="1" spans="1:10">
      <c r="A55" s="17"/>
      <c r="B55" s="18" t="s">
        <v>52</v>
      </c>
      <c r="C55" s="19">
        <f>SUM(C54,C44,C40,C37,C32,C27,C24,C21,C16,C13)</f>
        <v>0</v>
      </c>
      <c r="D55" s="19">
        <f t="shared" ref="D55:H55" si="20">SUM(D54,D44,D40,D37,D32,D27,D24,D21,D16,D13)</f>
        <v>0</v>
      </c>
      <c r="E55" s="19">
        <f t="shared" si="20"/>
        <v>0</v>
      </c>
      <c r="F55" s="19">
        <f t="shared" si="20"/>
        <v>50675.89</v>
      </c>
      <c r="G55" s="19">
        <f t="shared" si="20"/>
        <v>197.54</v>
      </c>
      <c r="H55" s="19">
        <f t="shared" si="20"/>
        <v>50873.43</v>
      </c>
      <c r="I55" s="40"/>
      <c r="J55" s="49"/>
    </row>
    <row r="59" customHeight="1" spans="1:9">
      <c r="A59" s="28" t="s">
        <v>53</v>
      </c>
      <c r="B59" s="29"/>
      <c r="C59" s="30" t="s">
        <v>54</v>
      </c>
      <c r="D59" s="30"/>
      <c r="E59" s="30" t="s">
        <v>55</v>
      </c>
      <c r="F59" s="30"/>
      <c r="G59" s="30" t="s">
        <v>56</v>
      </c>
      <c r="H59" s="30"/>
      <c r="I59" s="50" t="s">
        <v>57</v>
      </c>
    </row>
    <row r="60" customHeight="1" spans="1:9">
      <c r="A60" s="31">
        <f>C55</f>
        <v>0</v>
      </c>
      <c r="B60" s="32"/>
      <c r="C60" s="32">
        <f>H55</f>
        <v>50873.43</v>
      </c>
      <c r="D60" s="32"/>
      <c r="E60" s="32">
        <f>F55</f>
        <v>50675.89</v>
      </c>
      <c r="F60" s="32"/>
      <c r="G60" s="32">
        <f>G55</f>
        <v>197.54</v>
      </c>
      <c r="H60" s="32"/>
      <c r="I60" s="51">
        <f>A60-C60</f>
        <v>-50873.43</v>
      </c>
    </row>
    <row r="62" customHeight="1" spans="1:9">
      <c r="A62" s="33" t="s">
        <v>58</v>
      </c>
      <c r="B62" s="1"/>
      <c r="C62" s="34" t="s">
        <v>59</v>
      </c>
      <c r="D62" s="33"/>
      <c r="E62" s="33" t="s">
        <v>60</v>
      </c>
      <c r="F62" s="33"/>
      <c r="G62" s="33" t="s">
        <v>61</v>
      </c>
      <c r="H62" s="33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3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3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2024-02-23T10:00:53Z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CB07D7841A734C2EAC904F53669FDF00_13</vt:lpwstr>
  </property>
</Properties>
</file>