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项目\汽车之家\费用\"/>
    </mc:Choice>
  </mc:AlternateContent>
  <xr:revisionPtr revIDLastSave="0" documentId="10_ncr:100000_{603509CD-EF1B-4B2D-9D49-2416C6CFA930}" xr6:coauthVersionLast="31" xr6:coauthVersionMax="31" xr10:uidLastSave="{00000000-0000-0000-0000-000000000000}"/>
  <bookViews>
    <workbookView xWindow="120" yWindow="90" windowWidth="15480" windowHeight="777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79017"/>
</workbook>
</file>

<file path=xl/calcChain.xml><?xml version="1.0" encoding="utf-8"?>
<calcChain xmlns="http://schemas.openxmlformats.org/spreadsheetml/2006/main">
  <c r="F39" i="3" l="1"/>
  <c r="H36" i="3"/>
  <c r="H36" i="2"/>
  <c r="I36" i="2"/>
  <c r="I35" i="2"/>
  <c r="H18" i="2"/>
  <c r="G18" i="2"/>
  <c r="I34" i="2" l="1"/>
  <c r="J31" i="2"/>
  <c r="J29" i="2"/>
  <c r="J28" i="2"/>
  <c r="F29" i="2"/>
  <c r="F28" i="2"/>
  <c r="G39" i="3"/>
  <c r="G40" i="3" s="1"/>
  <c r="G45" i="3" s="1"/>
  <c r="G34" i="3"/>
  <c r="G31" i="3"/>
  <c r="G28" i="3"/>
  <c r="G25" i="3"/>
  <c r="G22" i="3"/>
  <c r="G19" i="3"/>
  <c r="G16" i="3"/>
  <c r="G13" i="3"/>
  <c r="G10" i="3"/>
  <c r="F40" i="3"/>
  <c r="E45" i="3" s="1"/>
  <c r="F34" i="3"/>
  <c r="F31" i="3"/>
  <c r="F28" i="3"/>
  <c r="F25" i="3"/>
  <c r="F22" i="3"/>
  <c r="F19" i="3"/>
  <c r="F16" i="3"/>
  <c r="F13" i="3"/>
  <c r="F10" i="3"/>
  <c r="C39" i="3"/>
  <c r="D16" i="3"/>
  <c r="C16" i="3"/>
  <c r="D13" i="3"/>
  <c r="C13" i="3"/>
  <c r="D10" i="3"/>
  <c r="C10" i="3"/>
  <c r="H21" i="3"/>
  <c r="H12" i="3"/>
  <c r="D39" i="3"/>
  <c r="H37" i="3"/>
  <c r="H38" i="3"/>
  <c r="D34" i="3"/>
  <c r="C34" i="3"/>
  <c r="D31" i="3"/>
  <c r="C31" i="3"/>
  <c r="D28" i="3"/>
  <c r="C28" i="3"/>
  <c r="D25" i="3"/>
  <c r="C25" i="3"/>
  <c r="D22" i="3"/>
  <c r="C22" i="3"/>
  <c r="D19" i="3"/>
  <c r="C19" i="3"/>
  <c r="E8" i="3"/>
  <c r="E10" i="3"/>
  <c r="H8" i="3"/>
  <c r="H10" i="3" s="1"/>
  <c r="H9" i="3"/>
  <c r="H11" i="3"/>
  <c r="H13" i="3" s="1"/>
  <c r="H14" i="3"/>
  <c r="H15" i="3"/>
  <c r="H17" i="3"/>
  <c r="H18" i="3"/>
  <c r="H20" i="3"/>
  <c r="H22" i="3" s="1"/>
  <c r="H23" i="3"/>
  <c r="H24" i="3"/>
  <c r="H26" i="3"/>
  <c r="H27" i="3"/>
  <c r="H28" i="3" s="1"/>
  <c r="H29" i="3"/>
  <c r="H31" i="3" s="1"/>
  <c r="H30" i="3"/>
  <c r="H32" i="3"/>
  <c r="H33" i="3"/>
  <c r="H34" i="3" s="1"/>
  <c r="H35" i="3"/>
  <c r="E11" i="3"/>
  <c r="E13" i="3"/>
  <c r="E14" i="3"/>
  <c r="E16" i="3"/>
  <c r="E17" i="3"/>
  <c r="E19" i="3"/>
  <c r="E20" i="3"/>
  <c r="E22" i="3" s="1"/>
  <c r="E23" i="3"/>
  <c r="E25" i="3"/>
  <c r="E26" i="3"/>
  <c r="E28" i="3"/>
  <c r="E29" i="3"/>
  <c r="E31" i="3"/>
  <c r="E32" i="3"/>
  <c r="E34" i="3" s="1"/>
  <c r="E35" i="3"/>
  <c r="E39" i="3"/>
  <c r="C40" i="3"/>
  <c r="D40" i="3"/>
  <c r="H25" i="3"/>
  <c r="I18" i="2"/>
  <c r="G21" i="2" s="1"/>
  <c r="B21" i="2"/>
  <c r="E40" i="3" l="1"/>
  <c r="A45" i="3" s="1"/>
  <c r="H39" i="3"/>
  <c r="H16" i="3"/>
  <c r="H19" i="3"/>
  <c r="K21" i="2"/>
  <c r="H40" i="3" l="1"/>
  <c r="C45" i="3" s="1"/>
  <c r="I45" i="3" s="1"/>
</calcChain>
</file>

<file path=xl/sharedStrings.xml><?xml version="1.0" encoding="utf-8"?>
<sst xmlns="http://schemas.openxmlformats.org/spreadsheetml/2006/main" count="123" uniqueCount="108">
  <si>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</si>
  <si>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</si>
  <si>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</si>
  <si>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</si>
  <si>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</si>
  <si>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</si>
  <si>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</si>
  <si>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</si>
  <si>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</si>
  <si>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</si>
  <si>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</si>
  <si>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</si>
  <si>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</si>
  <si>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</si>
  <si>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</si>
  <si>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</si>
  <si>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</si>
  <si>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</si>
  <si>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</si>
  <si>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</si>
  <si>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</si>
  <si>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</si>
  <si>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</si>
  <si>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</si>
  <si>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</si>
  <si>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</si>
  <si>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</si>
  <si>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</si>
  <si>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</si>
  <si>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</si>
  <si>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</si>
  <si>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</si>
  <si>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</si>
  <si>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</si>
  <si>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</si>
  <si>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</si>
  <si>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</si>
  <si>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</si>
  <si>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</si>
  <si>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</si>
  <si>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</si>
  <si>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</si>
  <si>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</si>
  <si>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</si>
  <si>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</si>
  <si>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</si>
  <si>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</si>
  <si>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</si>
  <si>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</si>
  <si>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</si>
  <si>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</si>
  <si>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</si>
  <si>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</si>
  <si>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</si>
  <si>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</si>
  <si>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</si>
  <si>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</si>
  <si>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</si>
  <si>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</si>
  <si>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</si>
  <si>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</si>
  <si>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</si>
  <si>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</si>
  <si>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</si>
  <si>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</si>
  <si>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</si>
  <si>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</si>
  <si>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</si>
  <si>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</si>
  <si>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</si>
  <si>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</si>
  <si>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</si>
  <si>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</si>
  <si>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</si>
  <si>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</si>
  <si>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</si>
  <si>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</si>
  <si>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</si>
  <si>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</si>
  <si>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</si>
  <si>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</si>
  <si>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</si>
  <si>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</si>
  <si>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</si>
  <si>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</si>
  <si>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</si>
  <si>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</si>
  <si>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</si>
  <si>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杨苗苗</t>
    <phoneticPr fontId="1" type="noConversion"/>
  </si>
  <si>
    <t>北京</t>
    <phoneticPr fontId="1" type="noConversion"/>
  </si>
  <si>
    <t>助理</t>
    <phoneticPr fontId="1" type="noConversion"/>
  </si>
  <si>
    <t>企划部</t>
    <phoneticPr fontId="1" type="noConversion"/>
  </si>
  <si>
    <t>HMZA-190101-CZH683</t>
    <phoneticPr fontId="1" type="noConversion"/>
  </si>
  <si>
    <t>滴滴行程单</t>
    <phoneticPr fontId="1" type="noConversion"/>
  </si>
  <si>
    <t>1.10 家-机场 52
1.13 机场-家  46</t>
    <phoneticPr fontId="1" type="noConversion"/>
  </si>
  <si>
    <t>日本</t>
    <phoneticPr fontId="1" type="noConversion"/>
  </si>
  <si>
    <t>2019年1月10日、11日</t>
    <phoneticPr fontId="1" type="noConversion"/>
  </si>
  <si>
    <t>星期四、五</t>
    <phoneticPr fontId="1" type="noConversion"/>
  </si>
  <si>
    <t>2019年1月12、13日</t>
    <phoneticPr fontId="1" type="noConversion"/>
  </si>
  <si>
    <t>星期六、日</t>
    <phoneticPr fontId="1" type="noConversion"/>
  </si>
  <si>
    <t>团号：HMZA-190101-CZH683</t>
    <phoneticPr fontId="1" type="noConversion"/>
  </si>
  <si>
    <t>会议日期：2019年1月10-13日</t>
    <phoneticPr fontId="1" type="noConversion"/>
  </si>
  <si>
    <t>胡景-1月9日酒店住宿</t>
    <phoneticPr fontId="1" type="noConversion"/>
  </si>
  <si>
    <t>刘安卓-签证费</t>
    <phoneticPr fontId="1" type="noConversion"/>
  </si>
  <si>
    <t>陈诗琪-签证费</t>
    <phoneticPr fontId="1" type="noConversion"/>
  </si>
  <si>
    <t>李群-签证费</t>
    <phoneticPr fontId="1" type="noConversion"/>
  </si>
  <si>
    <t>郑梦怡-签证费</t>
    <phoneticPr fontId="1" type="noConversion"/>
  </si>
  <si>
    <t>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</si>
</sst>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7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31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31" fontId="11" fillId="2" borderId="5" xfId="1" applyNumberFormat="1" applyFont="1" applyFill="1" applyBorder="1" applyAlignment="1">
      <alignment horizontal="center" vertical="center"/>
    </xf>
    <xf numFmtId="31" fontId="11" fillId="2" borderId="7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7"/>
  <sheetViews>
    <sheetView topLeftCell="A19" zoomScaleNormal="100" workbookViewId="0">
      <selection activeCell="E35" sqref="E35:E38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12.36328125" style="29" bestFit="1" customWidth="1"/>
    <col min="5" max="5" width="12.36328125" bestFit="1" customWidth="1"/>
    <col min="6" max="6" width="14.08984375" customWidth="1"/>
    <col min="8" max="8" width="13.1796875" customWidth="1"/>
    <col min="9" max="9" width="24.90625" customWidth="1"/>
    <col min="10" max="10" width="39.453125" customWidth="1"/>
  </cols>
  <sheetData>
    <row r="2" spans="1:12" ht="21" customHeight="1" x14ac:dyDescent="0.25">
      <c r="C2" s="85" t="s">
        <v>75</v>
      </c>
      <c r="D2" s="85"/>
      <c r="E2" s="85"/>
      <c r="F2" s="85"/>
      <c r="G2" s="85"/>
      <c r="H2" s="85"/>
      <c r="I2" s="38"/>
      <c r="J2" s="38"/>
      <c r="K2" s="38"/>
      <c r="L2" s="38"/>
    </row>
    <row r="4" spans="1:12" ht="21" customHeight="1" x14ac:dyDescent="0.25">
      <c r="H4" s="72" t="s">
        <v>100</v>
      </c>
      <c r="I4" s="72"/>
      <c r="J4" s="72" t="s">
        <v>101</v>
      </c>
    </row>
    <row r="5" spans="1:12" ht="21" customHeight="1" x14ac:dyDescent="0.25">
      <c r="H5" s="73"/>
      <c r="I5" s="73"/>
      <c r="J5" s="73"/>
    </row>
    <row r="6" spans="1:12" ht="21" customHeight="1" x14ac:dyDescent="0.25">
      <c r="A6" s="88" t="s">
        <v>47</v>
      </c>
      <c r="B6" s="77" t="s">
        <v>0</v>
      </c>
      <c r="C6" s="86" t="s">
        <v>11</v>
      </c>
      <c r="D6" s="86"/>
      <c r="E6" s="86"/>
      <c r="F6" s="87" t="s">
        <v>10</v>
      </c>
      <c r="G6" s="87"/>
      <c r="H6" s="87"/>
      <c r="I6" s="87"/>
      <c r="J6" s="77" t="s">
        <v>6</v>
      </c>
    </row>
    <row r="7" spans="1:12" ht="21" customHeight="1" x14ac:dyDescent="0.25">
      <c r="A7" s="88"/>
      <c r="B7" s="7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77"/>
    </row>
    <row r="8" spans="1:12" ht="21" customHeight="1" x14ac:dyDescent="0.25">
      <c r="A8" s="84">
        <v>1</v>
      </c>
      <c r="B8" s="61" t="s">
        <v>2</v>
      </c>
      <c r="C8" s="63">
        <v>0</v>
      </c>
      <c r="D8" s="64"/>
      <c r="E8" s="63">
        <f>C8*D8</f>
        <v>0</v>
      </c>
      <c r="F8" s="36">
        <v>0</v>
      </c>
      <c r="G8" s="36">
        <v>0</v>
      </c>
      <c r="H8" s="36">
        <f t="shared" ref="H8:H36" si="0">F8+G8</f>
        <v>0</v>
      </c>
      <c r="I8" s="2"/>
      <c r="J8" s="78" t="s">
        <v>74</v>
      </c>
    </row>
    <row r="9" spans="1:12" ht="21" customHeight="1" x14ac:dyDescent="0.25">
      <c r="A9" s="84"/>
      <c r="B9" s="61"/>
      <c r="C9" s="63"/>
      <c r="D9" s="64"/>
      <c r="E9" s="63"/>
      <c r="F9" s="36">
        <v>0</v>
      </c>
      <c r="G9" s="36">
        <v>0</v>
      </c>
      <c r="H9" s="36">
        <f t="shared" si="0"/>
        <v>0</v>
      </c>
      <c r="I9" s="2"/>
      <c r="J9" s="69"/>
    </row>
    <row r="10" spans="1:12" s="31" customFormat="1" ht="21" customHeight="1" x14ac:dyDescent="0.25">
      <c r="A10" s="34"/>
      <c r="B10" s="30" t="s">
        <v>49</v>
      </c>
      <c r="C10" s="37">
        <f>SUM(C8)</f>
        <v>0</v>
      </c>
      <c r="D10" s="37">
        <f>SUM(D8)</f>
        <v>0</v>
      </c>
      <c r="E10" s="37">
        <f>SUM(E8)</f>
        <v>0</v>
      </c>
      <c r="F10" s="37">
        <f>SUM(F8:F9)</f>
        <v>0</v>
      </c>
      <c r="G10" s="37">
        <f>SUM(G8:G9)</f>
        <v>0</v>
      </c>
      <c r="H10" s="37">
        <f>SUM(H8:H9)</f>
        <v>0</v>
      </c>
      <c r="I10" s="35"/>
      <c r="J10" s="70"/>
    </row>
    <row r="11" spans="1:12" ht="21" customHeight="1" x14ac:dyDescent="0.25">
      <c r="A11" s="56">
        <v>2</v>
      </c>
      <c r="B11" s="65" t="s">
        <v>50</v>
      </c>
      <c r="C11" s="67">
        <v>0</v>
      </c>
      <c r="D11" s="56"/>
      <c r="E11" s="67">
        <f t="shared" ref="E11:E35" si="1">C11*D11</f>
        <v>0</v>
      </c>
      <c r="F11" s="36">
        <v>0</v>
      </c>
      <c r="G11" s="36">
        <v>0</v>
      </c>
      <c r="H11" s="36">
        <f t="shared" si="0"/>
        <v>0</v>
      </c>
      <c r="I11" s="2"/>
      <c r="J11" s="58" t="s">
        <v>66</v>
      </c>
    </row>
    <row r="12" spans="1:12" ht="21" customHeight="1" x14ac:dyDescent="0.25">
      <c r="A12" s="57"/>
      <c r="B12" s="66"/>
      <c r="C12" s="68"/>
      <c r="D12" s="57"/>
      <c r="E12" s="68"/>
      <c r="F12" s="36">
        <v>0</v>
      </c>
      <c r="G12" s="36">
        <v>0</v>
      </c>
      <c r="H12" s="36">
        <f t="shared" ref="H12" si="2">F12+G12</f>
        <v>0</v>
      </c>
      <c r="I12" s="2"/>
      <c r="J12" s="69"/>
    </row>
    <row r="13" spans="1:12" s="31" customFormat="1" ht="21" customHeight="1" x14ac:dyDescent="0.25">
      <c r="A13" s="34"/>
      <c r="B13" s="30" t="s">
        <v>51</v>
      </c>
      <c r="C13" s="37">
        <f>SUM(C11)</f>
        <v>0</v>
      </c>
      <c r="D13" s="37">
        <f>SUM(D11)</f>
        <v>0</v>
      </c>
      <c r="E13" s="37">
        <f>SUM(E11)</f>
        <v>0</v>
      </c>
      <c r="F13" s="37">
        <f>SUM(F11:F12)</f>
        <v>0</v>
      </c>
      <c r="G13" s="37">
        <f>SUM(G11:G12)</f>
        <v>0</v>
      </c>
      <c r="H13" s="37">
        <f>SUM(H11:H12)</f>
        <v>0</v>
      </c>
      <c r="I13" s="35"/>
      <c r="J13" s="70"/>
    </row>
    <row r="14" spans="1:12" ht="21" customHeight="1" x14ac:dyDescent="0.25">
      <c r="A14" s="84">
        <v>3</v>
      </c>
      <c r="B14" s="61" t="s">
        <v>52</v>
      </c>
      <c r="C14" s="63">
        <v>0</v>
      </c>
      <c r="D14" s="64"/>
      <c r="E14" s="63">
        <f t="shared" si="1"/>
        <v>0</v>
      </c>
      <c r="F14" s="36">
        <v>993</v>
      </c>
      <c r="G14" s="36">
        <v>0</v>
      </c>
      <c r="H14" s="36">
        <f t="shared" si="0"/>
        <v>993</v>
      </c>
      <c r="I14" s="2" t="s">
        <v>102</v>
      </c>
      <c r="J14" s="71" t="s">
        <v>67</v>
      </c>
    </row>
    <row r="15" spans="1:12" ht="21" customHeight="1" x14ac:dyDescent="0.25">
      <c r="A15" s="84"/>
      <c r="B15" s="61"/>
      <c r="C15" s="63"/>
      <c r="D15" s="64"/>
      <c r="E15" s="63"/>
      <c r="F15" s="36">
        <v>0</v>
      </c>
      <c r="G15" s="36">
        <v>0</v>
      </c>
      <c r="H15" s="36">
        <f t="shared" si="0"/>
        <v>0</v>
      </c>
      <c r="I15" s="2"/>
      <c r="J15" s="59"/>
    </row>
    <row r="16" spans="1:12" s="31" customFormat="1" ht="21" customHeight="1" x14ac:dyDescent="0.25">
      <c r="A16" s="34"/>
      <c r="B16" s="30" t="s">
        <v>53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993</v>
      </c>
      <c r="G16" s="37">
        <f>SUM(G14:G15)</f>
        <v>0</v>
      </c>
      <c r="H16" s="37">
        <f>SUM(H14:H15)</f>
        <v>993</v>
      </c>
      <c r="I16" s="35"/>
      <c r="J16" s="60"/>
    </row>
    <row r="17" spans="1:10" ht="21" customHeight="1" x14ac:dyDescent="0.25">
      <c r="A17" s="84">
        <v>4</v>
      </c>
      <c r="B17" s="61" t="s">
        <v>4</v>
      </c>
      <c r="C17" s="63">
        <v>0</v>
      </c>
      <c r="D17" s="64"/>
      <c r="E17" s="63">
        <f t="shared" si="1"/>
        <v>0</v>
      </c>
      <c r="F17" s="36">
        <v>0</v>
      </c>
      <c r="G17" s="36">
        <v>0</v>
      </c>
      <c r="H17" s="36">
        <f t="shared" si="0"/>
        <v>0</v>
      </c>
      <c r="I17" s="2"/>
      <c r="J17" s="71" t="s">
        <v>68</v>
      </c>
    </row>
    <row r="18" spans="1:10" ht="21" customHeight="1" x14ac:dyDescent="0.25">
      <c r="A18" s="84"/>
      <c r="B18" s="61"/>
      <c r="C18" s="63"/>
      <c r="D18" s="64"/>
      <c r="E18" s="63"/>
      <c r="F18" s="36">
        <v>0</v>
      </c>
      <c r="G18" s="36">
        <v>0</v>
      </c>
      <c r="H18" s="36">
        <f t="shared" si="0"/>
        <v>0</v>
      </c>
      <c r="I18" s="2"/>
      <c r="J18" s="59"/>
    </row>
    <row r="19" spans="1:10" s="31" customFormat="1" ht="21" customHeight="1" x14ac:dyDescent="0.25">
      <c r="A19" s="34"/>
      <c r="B19" s="30" t="s">
        <v>54</v>
      </c>
      <c r="C19" s="37">
        <f>SUM(C17)</f>
        <v>0</v>
      </c>
      <c r="D19" s="37">
        <f t="shared" ref="D19:E19" si="3">SUM(D17)</f>
        <v>0</v>
      </c>
      <c r="E19" s="37">
        <f t="shared" si="3"/>
        <v>0</v>
      </c>
      <c r="F19" s="37">
        <f>SUM(F17:F18)</f>
        <v>0</v>
      </c>
      <c r="G19" s="37">
        <f t="shared" ref="G19" si="4">SUM(G17:G18)</f>
        <v>0</v>
      </c>
      <c r="H19" s="37">
        <f>SUM(H17:H18)</f>
        <v>0</v>
      </c>
      <c r="I19" s="35"/>
      <c r="J19" s="60"/>
    </row>
    <row r="20" spans="1:10" ht="21" customHeight="1" x14ac:dyDescent="0.25">
      <c r="A20" s="56">
        <v>5</v>
      </c>
      <c r="B20" s="65" t="s">
        <v>55</v>
      </c>
      <c r="C20" s="67">
        <v>0</v>
      </c>
      <c r="D20" s="56"/>
      <c r="E20" s="67">
        <f t="shared" si="1"/>
        <v>0</v>
      </c>
      <c r="F20" s="36">
        <v>91.6</v>
      </c>
      <c r="G20" s="36">
        <v>0</v>
      </c>
      <c r="H20" s="36">
        <f t="shared" si="0"/>
        <v>91.6</v>
      </c>
      <c r="I20" s="2" t="s">
        <v>107</v>
      </c>
      <c r="J20" s="58" t="s">
        <v>69</v>
      </c>
    </row>
    <row r="21" spans="1:10" ht="21" customHeight="1" x14ac:dyDescent="0.25">
      <c r="A21" s="57"/>
      <c r="B21" s="66"/>
      <c r="C21" s="68"/>
      <c r="D21" s="57"/>
      <c r="E21" s="68"/>
      <c r="F21" s="36">
        <v>0</v>
      </c>
      <c r="G21" s="36">
        <v>0</v>
      </c>
      <c r="H21" s="36">
        <f t="shared" ref="H21" si="5">F21+G21</f>
        <v>0</v>
      </c>
      <c r="I21" s="2"/>
      <c r="J21" s="69"/>
    </row>
    <row r="22" spans="1:10" s="31" customFormat="1" ht="21" customHeight="1" x14ac:dyDescent="0.25">
      <c r="A22" s="34"/>
      <c r="B22" s="30" t="s">
        <v>60</v>
      </c>
      <c r="C22" s="37">
        <f>SUM(C20)</f>
        <v>0</v>
      </c>
      <c r="D22" s="37">
        <f t="shared" ref="D22:E22" si="6">SUM(D20)</f>
        <v>0</v>
      </c>
      <c r="E22" s="37">
        <f t="shared" si="6"/>
        <v>0</v>
      </c>
      <c r="F22" s="37">
        <f>SUM(F20:F21)</f>
        <v>91.6</v>
      </c>
      <c r="G22" s="37">
        <f>SUM(G20:G21)</f>
        <v>0</v>
      </c>
      <c r="H22" s="37">
        <f t="shared" ref="H22" si="7">SUM(H20:H21)</f>
        <v>91.6</v>
      </c>
      <c r="I22" s="35"/>
      <c r="J22" s="70"/>
    </row>
    <row r="23" spans="1:10" ht="21" customHeight="1" x14ac:dyDescent="0.25">
      <c r="A23" s="84">
        <v>6</v>
      </c>
      <c r="B23" s="61" t="s">
        <v>56</v>
      </c>
      <c r="C23" s="63">
        <v>0</v>
      </c>
      <c r="D23" s="64"/>
      <c r="E23" s="63">
        <f t="shared" si="1"/>
        <v>0</v>
      </c>
      <c r="F23" s="36">
        <v>0</v>
      </c>
      <c r="G23" s="36">
        <v>0</v>
      </c>
      <c r="H23" s="36">
        <f t="shared" si="0"/>
        <v>0</v>
      </c>
      <c r="I23" s="2"/>
      <c r="J23" s="58" t="s">
        <v>70</v>
      </c>
    </row>
    <row r="24" spans="1:10" ht="21" customHeight="1" x14ac:dyDescent="0.25">
      <c r="A24" s="84"/>
      <c r="B24" s="61"/>
      <c r="C24" s="63"/>
      <c r="D24" s="64"/>
      <c r="E24" s="63"/>
      <c r="F24" s="36">
        <v>0</v>
      </c>
      <c r="G24" s="36">
        <v>0</v>
      </c>
      <c r="H24" s="36">
        <f t="shared" si="0"/>
        <v>0</v>
      </c>
      <c r="I24" s="2"/>
      <c r="J24" s="59"/>
    </row>
    <row r="25" spans="1:10" s="31" customFormat="1" ht="21" customHeight="1" x14ac:dyDescent="0.25">
      <c r="A25" s="34"/>
      <c r="B25" s="30" t="s">
        <v>61</v>
      </c>
      <c r="C25" s="37">
        <f>SUM(C23)</f>
        <v>0</v>
      </c>
      <c r="D25" s="37">
        <f>SUM(D23)</f>
        <v>0</v>
      </c>
      <c r="E25" s="37">
        <f>SUM(E23)</f>
        <v>0</v>
      </c>
      <c r="F25" s="37">
        <f>SUM(F23:F24)</f>
        <v>0</v>
      </c>
      <c r="G25" s="37">
        <f>SUM(G23:G24)</f>
        <v>0</v>
      </c>
      <c r="H25" s="37">
        <f>SUM(H23:H24)</f>
        <v>0</v>
      </c>
      <c r="I25" s="35"/>
      <c r="J25" s="60"/>
    </row>
    <row r="26" spans="1:10" ht="21" customHeight="1" x14ac:dyDescent="0.25">
      <c r="A26" s="84">
        <v>7</v>
      </c>
      <c r="B26" s="61" t="s">
        <v>57</v>
      </c>
      <c r="C26" s="63">
        <v>0</v>
      </c>
      <c r="D26" s="64"/>
      <c r="E26" s="63">
        <f t="shared" si="1"/>
        <v>0</v>
      </c>
      <c r="F26" s="36">
        <v>0</v>
      </c>
      <c r="G26" s="36">
        <v>0</v>
      </c>
      <c r="H26" s="36">
        <f t="shared" si="0"/>
        <v>0</v>
      </c>
      <c r="I26" s="2"/>
      <c r="J26" s="74"/>
    </row>
    <row r="27" spans="1:10" ht="21" customHeight="1" x14ac:dyDescent="0.25">
      <c r="A27" s="84"/>
      <c r="B27" s="61"/>
      <c r="C27" s="63"/>
      <c r="D27" s="64"/>
      <c r="E27" s="63"/>
      <c r="F27" s="36">
        <v>0</v>
      </c>
      <c r="G27" s="36">
        <v>0</v>
      </c>
      <c r="H27" s="36">
        <f t="shared" si="0"/>
        <v>0</v>
      </c>
      <c r="I27" s="2"/>
      <c r="J27" s="75"/>
    </row>
    <row r="28" spans="1:10" s="31" customFormat="1" ht="21" customHeight="1" x14ac:dyDescent="0.25">
      <c r="A28" s="34"/>
      <c r="B28" s="30" t="s">
        <v>62</v>
      </c>
      <c r="C28" s="37">
        <f>SUM(C26)</f>
        <v>0</v>
      </c>
      <c r="D28" s="37">
        <f>SUM(D26)</f>
        <v>0</v>
      </c>
      <c r="E28" s="37">
        <f>SUM(E26)</f>
        <v>0</v>
      </c>
      <c r="F28" s="37">
        <f>SUM(F26:F27)</f>
        <v>0</v>
      </c>
      <c r="G28" s="37">
        <f>SUM(G26:G27)</f>
        <v>0</v>
      </c>
      <c r="H28" s="37">
        <f>SUM(H26:H27)</f>
        <v>0</v>
      </c>
      <c r="I28" s="35"/>
      <c r="J28" s="76"/>
    </row>
    <row r="29" spans="1:10" ht="21" customHeight="1" x14ac:dyDescent="0.25">
      <c r="A29" s="84">
        <v>8</v>
      </c>
      <c r="B29" s="61" t="s">
        <v>3</v>
      </c>
      <c r="C29" s="63">
        <v>0</v>
      </c>
      <c r="D29" s="64"/>
      <c r="E29" s="63">
        <f t="shared" si="1"/>
        <v>0</v>
      </c>
      <c r="F29" s="36">
        <v>0</v>
      </c>
      <c r="G29" s="36">
        <v>0</v>
      </c>
      <c r="H29" s="36">
        <f t="shared" si="0"/>
        <v>0</v>
      </c>
      <c r="I29" s="2"/>
      <c r="J29" s="71" t="s">
        <v>71</v>
      </c>
    </row>
    <row r="30" spans="1:10" ht="21" customHeight="1" x14ac:dyDescent="0.25">
      <c r="A30" s="84"/>
      <c r="B30" s="61"/>
      <c r="C30" s="63"/>
      <c r="D30" s="64"/>
      <c r="E30" s="63"/>
      <c r="F30" s="36">
        <v>0</v>
      </c>
      <c r="G30" s="36">
        <v>0</v>
      </c>
      <c r="H30" s="36">
        <f t="shared" si="0"/>
        <v>0</v>
      </c>
      <c r="I30" s="2"/>
      <c r="J30" s="59"/>
    </row>
    <row r="31" spans="1:10" s="31" customFormat="1" ht="21" customHeight="1" x14ac:dyDescent="0.25">
      <c r="A31" s="34"/>
      <c r="B31" s="30" t="s">
        <v>58</v>
      </c>
      <c r="C31" s="37">
        <f>SUM(C29)</f>
        <v>0</v>
      </c>
      <c r="D31" s="37">
        <f t="shared" ref="D31:E31" si="8">SUM(D29)</f>
        <v>0</v>
      </c>
      <c r="E31" s="37">
        <f t="shared" si="8"/>
        <v>0</v>
      </c>
      <c r="F31" s="37">
        <f>SUM(F29:F30)</f>
        <v>0</v>
      </c>
      <c r="G31" s="37">
        <f t="shared" ref="G31:H31" si="9">SUM(G29:G30)</f>
        <v>0</v>
      </c>
      <c r="H31" s="37">
        <f t="shared" si="9"/>
        <v>0</v>
      </c>
      <c r="I31" s="35"/>
      <c r="J31" s="60"/>
    </row>
    <row r="32" spans="1:10" ht="21" customHeight="1" x14ac:dyDescent="0.25">
      <c r="A32" s="84">
        <v>9</v>
      </c>
      <c r="B32" s="61" t="s">
        <v>59</v>
      </c>
      <c r="C32" s="63">
        <v>0</v>
      </c>
      <c r="D32" s="64"/>
      <c r="E32" s="63">
        <f t="shared" si="1"/>
        <v>0</v>
      </c>
      <c r="F32" s="36">
        <v>0</v>
      </c>
      <c r="G32" s="36">
        <v>0</v>
      </c>
      <c r="H32" s="36">
        <f t="shared" si="0"/>
        <v>0</v>
      </c>
      <c r="I32" s="2"/>
      <c r="J32" s="58" t="s">
        <v>72</v>
      </c>
    </row>
    <row r="33" spans="1:10" ht="21" customHeight="1" x14ac:dyDescent="0.25">
      <c r="A33" s="84"/>
      <c r="B33" s="61"/>
      <c r="C33" s="63"/>
      <c r="D33" s="64"/>
      <c r="E33" s="63"/>
      <c r="F33" s="36">
        <v>0</v>
      </c>
      <c r="G33" s="36">
        <v>0</v>
      </c>
      <c r="H33" s="36">
        <f t="shared" si="0"/>
        <v>0</v>
      </c>
      <c r="I33" s="2"/>
      <c r="J33" s="69"/>
    </row>
    <row r="34" spans="1:10" s="31" customFormat="1" ht="21" customHeight="1" x14ac:dyDescent="0.25">
      <c r="A34" s="34"/>
      <c r="B34" s="30" t="s">
        <v>63</v>
      </c>
      <c r="C34" s="37">
        <f>SUM(C32)</f>
        <v>0</v>
      </c>
      <c r="D34" s="37">
        <f>SUM(D32)</f>
        <v>0</v>
      </c>
      <c r="E34" s="37">
        <f>SUM(E32)</f>
        <v>0</v>
      </c>
      <c r="F34" s="37">
        <f>SUM(F32:F33)</f>
        <v>0</v>
      </c>
      <c r="G34" s="37">
        <f>SUM(G32:G33)</f>
        <v>0</v>
      </c>
      <c r="H34" s="37">
        <f>SUM(H32:H33)</f>
        <v>0</v>
      </c>
      <c r="I34" s="35"/>
      <c r="J34" s="70"/>
    </row>
    <row r="35" spans="1:10" ht="21" customHeight="1" x14ac:dyDescent="0.25">
      <c r="A35" s="56">
        <v>10</v>
      </c>
      <c r="B35" s="61" t="s">
        <v>5</v>
      </c>
      <c r="C35" s="63">
        <v>10000</v>
      </c>
      <c r="D35" s="64">
        <v>1</v>
      </c>
      <c r="E35" s="63">
        <f t="shared" si="1"/>
        <v>10000</v>
      </c>
      <c r="F35" s="50">
        <v>400</v>
      </c>
      <c r="G35" s="36">
        <v>0</v>
      </c>
      <c r="H35" s="36">
        <f t="shared" si="0"/>
        <v>400</v>
      </c>
      <c r="I35" s="2" t="s">
        <v>103</v>
      </c>
      <c r="J35" s="74"/>
    </row>
    <row r="36" spans="1:10" ht="21" customHeight="1" x14ac:dyDescent="0.25">
      <c r="A36" s="62"/>
      <c r="B36" s="61"/>
      <c r="C36" s="63"/>
      <c r="D36" s="64"/>
      <c r="E36" s="63"/>
      <c r="F36" s="50">
        <v>400</v>
      </c>
      <c r="G36" s="50">
        <v>0</v>
      </c>
      <c r="H36" s="50">
        <f t="shared" si="0"/>
        <v>400</v>
      </c>
      <c r="I36" s="2" t="s">
        <v>104</v>
      </c>
      <c r="J36" s="75"/>
    </row>
    <row r="37" spans="1:10" ht="21" customHeight="1" x14ac:dyDescent="0.25">
      <c r="A37" s="62"/>
      <c r="B37" s="61"/>
      <c r="C37" s="63"/>
      <c r="D37" s="64"/>
      <c r="E37" s="63"/>
      <c r="F37" s="36">
        <v>400</v>
      </c>
      <c r="G37" s="36">
        <v>0</v>
      </c>
      <c r="H37" s="36">
        <f t="shared" ref="H37:H38" si="10">F37+G37</f>
        <v>400</v>
      </c>
      <c r="I37" s="2" t="s">
        <v>105</v>
      </c>
      <c r="J37" s="75"/>
    </row>
    <row r="38" spans="1:10" ht="21" customHeight="1" x14ac:dyDescent="0.25">
      <c r="A38" s="62"/>
      <c r="B38" s="61"/>
      <c r="C38" s="63"/>
      <c r="D38" s="64"/>
      <c r="E38" s="63"/>
      <c r="F38" s="36">
        <v>400</v>
      </c>
      <c r="G38" s="36">
        <v>0</v>
      </c>
      <c r="H38" s="36">
        <f t="shared" si="10"/>
        <v>400</v>
      </c>
      <c r="I38" s="2" t="s">
        <v>106</v>
      </c>
      <c r="J38" s="75"/>
    </row>
    <row r="39" spans="1:10" s="31" customFormat="1" ht="21" customHeight="1" x14ac:dyDescent="0.25">
      <c r="A39" s="34"/>
      <c r="B39" s="30" t="s">
        <v>64</v>
      </c>
      <c r="C39" s="37">
        <f>SUM(C35)</f>
        <v>10000</v>
      </c>
      <c r="D39" s="37">
        <f>SUM(D35)</f>
        <v>1</v>
      </c>
      <c r="E39" s="37">
        <f>SUM(E35)</f>
        <v>10000</v>
      </c>
      <c r="F39" s="37">
        <f>SUM(F35:F38)</f>
        <v>1600</v>
      </c>
      <c r="G39" s="37">
        <f>SUM(G35:G38)</f>
        <v>0</v>
      </c>
      <c r="H39" s="37">
        <f>SUM(H35:H38)</f>
        <v>1600</v>
      </c>
      <c r="I39" s="35"/>
      <c r="J39" s="76"/>
    </row>
    <row r="40" spans="1:10" ht="21" customHeight="1" x14ac:dyDescent="0.25">
      <c r="A40" s="34"/>
      <c r="B40" s="30" t="s">
        <v>65</v>
      </c>
      <c r="C40" s="37">
        <f t="shared" ref="C40:H40" si="11">SUM(C39,C34,C31,C28,C25,C22,C19,C16,C13,C10)</f>
        <v>10000</v>
      </c>
      <c r="D40" s="37">
        <f t="shared" si="11"/>
        <v>1</v>
      </c>
      <c r="E40" s="37">
        <f t="shared" si="11"/>
        <v>10000</v>
      </c>
      <c r="F40" s="37">
        <f t="shared" si="11"/>
        <v>2684.6</v>
      </c>
      <c r="G40" s="37">
        <f t="shared" si="11"/>
        <v>0</v>
      </c>
      <c r="H40" s="37">
        <f t="shared" si="11"/>
        <v>2684.6</v>
      </c>
      <c r="I40" s="35"/>
      <c r="J40" s="39"/>
    </row>
    <row r="44" spans="1:10" ht="21" customHeight="1" x14ac:dyDescent="0.25">
      <c r="A44" s="82" t="s">
        <v>12</v>
      </c>
      <c r="B44" s="83"/>
      <c r="C44" s="81" t="s">
        <v>13</v>
      </c>
      <c r="D44" s="81"/>
      <c r="E44" s="81" t="s">
        <v>17</v>
      </c>
      <c r="F44" s="81"/>
      <c r="G44" s="81" t="s">
        <v>18</v>
      </c>
      <c r="H44" s="81"/>
      <c r="I44" s="32" t="s">
        <v>14</v>
      </c>
    </row>
    <row r="45" spans="1:10" ht="21" customHeight="1" x14ac:dyDescent="0.25">
      <c r="A45" s="79">
        <f>E40</f>
        <v>10000</v>
      </c>
      <c r="B45" s="80"/>
      <c r="C45" s="80">
        <f>H40</f>
        <v>2684.6</v>
      </c>
      <c r="D45" s="80"/>
      <c r="E45" s="80">
        <f>F40</f>
        <v>2684.6</v>
      </c>
      <c r="F45" s="80"/>
      <c r="G45" s="80">
        <f>G40</f>
        <v>0</v>
      </c>
      <c r="H45" s="80"/>
      <c r="I45" s="33">
        <f>A45-C45</f>
        <v>7315.4</v>
      </c>
    </row>
    <row r="47" spans="1:10" ht="21" customHeight="1" x14ac:dyDescent="0.25">
      <c r="A47" s="40" t="s">
        <v>76</v>
      </c>
      <c r="B47" s="41"/>
      <c r="C47" s="42" t="s">
        <v>77</v>
      </c>
      <c r="D47" s="40"/>
      <c r="E47" s="40" t="s">
        <v>78</v>
      </c>
      <c r="F47" s="40"/>
      <c r="G47" s="40" t="s">
        <v>79</v>
      </c>
      <c r="H47" s="40"/>
      <c r="I47" s="41"/>
    </row>
  </sheetData>
  <mergeCells count="76">
    <mergeCell ref="C2:H2"/>
    <mergeCell ref="B6:B7"/>
    <mergeCell ref="C6:E6"/>
    <mergeCell ref="F6:I6"/>
    <mergeCell ref="A6:A7"/>
    <mergeCell ref="B8:B9"/>
    <mergeCell ref="A8:A9"/>
    <mergeCell ref="C8:C9"/>
    <mergeCell ref="D8:D9"/>
    <mergeCell ref="E8:E9"/>
    <mergeCell ref="B14:B15"/>
    <mergeCell ref="B17:B18"/>
    <mergeCell ref="B23:B24"/>
    <mergeCell ref="B26:B27"/>
    <mergeCell ref="B29:B30"/>
    <mergeCell ref="B20:B21"/>
    <mergeCell ref="A14:A15"/>
    <mergeCell ref="A17:A18"/>
    <mergeCell ref="A23:A24"/>
    <mergeCell ref="A26:A27"/>
    <mergeCell ref="A29:A30"/>
    <mergeCell ref="G44:H44"/>
    <mergeCell ref="G45:H45"/>
    <mergeCell ref="A44:B44"/>
    <mergeCell ref="A32:A33"/>
    <mergeCell ref="B32:B33"/>
    <mergeCell ref="C32:C33"/>
    <mergeCell ref="D32:D33"/>
    <mergeCell ref="E32:E33"/>
    <mergeCell ref="A45:B45"/>
    <mergeCell ref="C44:D44"/>
    <mergeCell ref="C45:D45"/>
    <mergeCell ref="E44:F44"/>
    <mergeCell ref="E45:F45"/>
    <mergeCell ref="C14:C15"/>
    <mergeCell ref="E14:E15"/>
    <mergeCell ref="D14:D15"/>
    <mergeCell ref="D17:D18"/>
    <mergeCell ref="C20:C21"/>
    <mergeCell ref="D20:D21"/>
    <mergeCell ref="E20:E21"/>
    <mergeCell ref="C17:C18"/>
    <mergeCell ref="E17:E18"/>
    <mergeCell ref="J11:J13"/>
    <mergeCell ref="J29:J31"/>
    <mergeCell ref="J4:J5"/>
    <mergeCell ref="H4:I5"/>
    <mergeCell ref="J35:J39"/>
    <mergeCell ref="J14:J16"/>
    <mergeCell ref="J6:J7"/>
    <mergeCell ref="J8:J10"/>
    <mergeCell ref="J17:J19"/>
    <mergeCell ref="J26:J28"/>
    <mergeCell ref="J32:J34"/>
    <mergeCell ref="J20:J22"/>
    <mergeCell ref="A11:A12"/>
    <mergeCell ref="B11:B12"/>
    <mergeCell ref="C11:C12"/>
    <mergeCell ref="D11:D12"/>
    <mergeCell ref="E11:E12"/>
    <mergeCell ref="A20:A21"/>
    <mergeCell ref="J23:J25"/>
    <mergeCell ref="B35:B38"/>
    <mergeCell ref="A35:A38"/>
    <mergeCell ref="C35:C38"/>
    <mergeCell ref="D35:D38"/>
    <mergeCell ref="E35:E38"/>
    <mergeCell ref="D26:D27"/>
    <mergeCell ref="E26:E27"/>
    <mergeCell ref="C29:C30"/>
    <mergeCell ref="E29:E30"/>
    <mergeCell ref="D29:D30"/>
    <mergeCell ref="C23:C24"/>
    <mergeCell ref="D23:D24"/>
    <mergeCell ref="E23:E24"/>
    <mergeCell ref="C26:C27"/>
  </mergeCells>
  <phoneticPr fontId="1" type="noConversion"/>
  <pageMargins left="0.7" right="0.7" top="0.75" bottom="0.75" header="0.3" footer="0.3"/>
  <pageSetup paperSize="9" scale="6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showGridLines="0" tabSelected="1" zoomScaleNormal="100" workbookViewId="0">
      <selection activeCell="I14" sqref="I14:J14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85" t="s">
        <v>73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101" t="s">
        <v>88</v>
      </c>
      <c r="G5" s="101"/>
      <c r="H5" s="46" t="s">
        <v>20</v>
      </c>
      <c r="I5" s="8"/>
      <c r="J5" s="101" t="s">
        <v>90</v>
      </c>
      <c r="K5" s="102"/>
    </row>
    <row r="6" spans="2:11" ht="20.149999999999999" customHeight="1" x14ac:dyDescent="0.25">
      <c r="B6" s="9"/>
      <c r="C6" s="10"/>
      <c r="D6" s="11" t="s">
        <v>21</v>
      </c>
      <c r="E6" s="11"/>
      <c r="F6" s="103" t="s">
        <v>89</v>
      </c>
      <c r="G6" s="103"/>
      <c r="H6" s="11" t="s">
        <v>22</v>
      </c>
      <c r="I6" s="10"/>
      <c r="J6" s="103" t="s">
        <v>91</v>
      </c>
      <c r="K6" s="104"/>
    </row>
    <row r="7" spans="2:11" ht="20.149999999999999" customHeight="1" x14ac:dyDescent="0.25">
      <c r="B7" s="9"/>
      <c r="C7" s="10"/>
      <c r="D7" s="11" t="s">
        <v>23</v>
      </c>
      <c r="E7" s="11"/>
      <c r="F7" s="105">
        <v>43466</v>
      </c>
      <c r="G7" s="103"/>
      <c r="H7" s="11" t="s">
        <v>24</v>
      </c>
      <c r="I7" s="12"/>
      <c r="J7" s="105">
        <v>43482</v>
      </c>
      <c r="K7" s="104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80</v>
      </c>
      <c r="I8" s="49"/>
      <c r="J8" s="111" t="s">
        <v>92</v>
      </c>
      <c r="K8" s="110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113" t="s">
        <v>25</v>
      </c>
      <c r="C10" s="114"/>
      <c r="D10" s="16" t="s">
        <v>26</v>
      </c>
      <c r="E10" s="97" t="s">
        <v>27</v>
      </c>
      <c r="F10" s="99"/>
      <c r="G10" s="17" t="s">
        <v>28</v>
      </c>
      <c r="H10" s="18" t="s">
        <v>29</v>
      </c>
      <c r="I10" s="97" t="s">
        <v>30</v>
      </c>
      <c r="J10" s="99"/>
      <c r="K10" s="17" t="s">
        <v>31</v>
      </c>
    </row>
    <row r="11" spans="2:11" ht="20.149999999999999" customHeight="1" x14ac:dyDescent="0.25">
      <c r="B11" s="95">
        <v>1</v>
      </c>
      <c r="C11" s="96"/>
      <c r="D11" s="106" t="s">
        <v>32</v>
      </c>
      <c r="E11" s="95" t="s">
        <v>33</v>
      </c>
      <c r="F11" s="96"/>
      <c r="G11" s="19">
        <v>0</v>
      </c>
      <c r="H11" s="19"/>
      <c r="I11" s="90"/>
      <c r="J11" s="91"/>
      <c r="K11" s="20" t="s">
        <v>34</v>
      </c>
    </row>
    <row r="12" spans="2:11" ht="20.149999999999999" customHeight="1" x14ac:dyDescent="0.25">
      <c r="B12" s="95">
        <v>2</v>
      </c>
      <c r="C12" s="96"/>
      <c r="D12" s="107"/>
      <c r="E12" s="94" t="s">
        <v>35</v>
      </c>
      <c r="F12" s="94"/>
      <c r="G12" s="19">
        <v>208.24</v>
      </c>
      <c r="H12" s="19">
        <v>208.24</v>
      </c>
      <c r="I12" s="90"/>
      <c r="J12" s="91"/>
      <c r="K12" s="20" t="s">
        <v>93</v>
      </c>
    </row>
    <row r="13" spans="2:11" ht="32.5" customHeight="1" x14ac:dyDescent="0.25">
      <c r="B13" s="95">
        <v>3</v>
      </c>
      <c r="C13" s="96"/>
      <c r="D13" s="107"/>
      <c r="E13" s="53"/>
      <c r="F13" s="54"/>
      <c r="G13" s="55">
        <v>173</v>
      </c>
      <c r="H13" s="55">
        <v>173</v>
      </c>
      <c r="I13" s="51"/>
      <c r="J13" s="52"/>
      <c r="K13" s="25" t="s">
        <v>94</v>
      </c>
    </row>
    <row r="14" spans="2:11" ht="20.149999999999999" customHeight="1" x14ac:dyDescent="0.25">
      <c r="B14" s="95">
        <v>4</v>
      </c>
      <c r="C14" s="96"/>
      <c r="D14" s="107"/>
      <c r="E14" s="95" t="s">
        <v>36</v>
      </c>
      <c r="F14" s="96"/>
      <c r="G14" s="19">
        <v>0</v>
      </c>
      <c r="H14" s="19"/>
      <c r="I14" s="90"/>
      <c r="J14" s="91"/>
      <c r="K14" s="20" t="s">
        <v>34</v>
      </c>
    </row>
    <row r="15" spans="2:11" ht="20.149999999999999" customHeight="1" x14ac:dyDescent="0.25">
      <c r="B15" s="95">
        <v>5</v>
      </c>
      <c r="C15" s="96"/>
      <c r="D15" s="107"/>
      <c r="E15" s="95" t="s">
        <v>37</v>
      </c>
      <c r="F15" s="96"/>
      <c r="G15" s="19">
        <v>0</v>
      </c>
      <c r="H15" s="19"/>
      <c r="I15" s="90"/>
      <c r="J15" s="91"/>
      <c r="K15" s="20" t="s">
        <v>38</v>
      </c>
    </row>
    <row r="16" spans="2:11" ht="20.149999999999999" customHeight="1" x14ac:dyDescent="0.25">
      <c r="B16" s="95">
        <v>6</v>
      </c>
      <c r="C16" s="96"/>
      <c r="D16" s="106" t="s">
        <v>39</v>
      </c>
      <c r="E16" s="94"/>
      <c r="F16" s="94"/>
      <c r="G16" s="19">
        <v>0</v>
      </c>
      <c r="H16" s="19"/>
      <c r="I16" s="90"/>
      <c r="J16" s="91"/>
      <c r="K16" s="20"/>
    </row>
    <row r="17" spans="1:11" ht="20.149999999999999" customHeight="1" x14ac:dyDescent="0.25">
      <c r="B17" s="95">
        <v>7</v>
      </c>
      <c r="C17" s="96"/>
      <c r="D17" s="107"/>
      <c r="E17" s="94"/>
      <c r="F17" s="94"/>
      <c r="G17" s="19">
        <v>0</v>
      </c>
      <c r="H17" s="19"/>
      <c r="I17" s="90"/>
      <c r="J17" s="91"/>
      <c r="K17" s="20"/>
    </row>
    <row r="18" spans="1:11" ht="20.149999999999999" customHeight="1" x14ac:dyDescent="0.25">
      <c r="B18" s="97" t="s">
        <v>40</v>
      </c>
      <c r="C18" s="98"/>
      <c r="D18" s="98"/>
      <c r="E18" s="98"/>
      <c r="F18" s="99"/>
      <c r="G18" s="21">
        <f>SUM(G11:G17)</f>
        <v>381.24</v>
      </c>
      <c r="H18" s="21">
        <f>SUM(H11:H17)</f>
        <v>381.24</v>
      </c>
      <c r="I18" s="92">
        <f>SUM(I11:J17)</f>
        <v>0</v>
      </c>
      <c r="J18" s="93"/>
      <c r="K18" s="22"/>
    </row>
    <row r="19" spans="1:11" ht="20.149999999999999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 x14ac:dyDescent="0.25">
      <c r="B20" s="100" t="s">
        <v>29</v>
      </c>
      <c r="C20" s="100"/>
      <c r="D20" s="100"/>
      <c r="E20" s="100"/>
      <c r="F20" s="100"/>
      <c r="G20" s="100" t="s">
        <v>41</v>
      </c>
      <c r="H20" s="100"/>
      <c r="I20" s="100"/>
      <c r="J20" s="100"/>
      <c r="K20" s="17" t="s">
        <v>42</v>
      </c>
    </row>
    <row r="21" spans="1:11" ht="20.149999999999999" customHeight="1" x14ac:dyDescent="0.25">
      <c r="B21" s="89">
        <f>H18</f>
        <v>381.24</v>
      </c>
      <c r="C21" s="89"/>
      <c r="D21" s="89"/>
      <c r="E21" s="89"/>
      <c r="F21" s="89"/>
      <c r="G21" s="89">
        <f>I18</f>
        <v>0</v>
      </c>
      <c r="H21" s="89"/>
      <c r="I21" s="89"/>
      <c r="J21" s="89"/>
      <c r="K21" s="24">
        <f>SUM(B21:J21)</f>
        <v>381.24</v>
      </c>
    </row>
    <row r="22" spans="1:11" ht="20.149999999999999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 x14ac:dyDescent="0.25">
      <c r="B23" s="15" t="s">
        <v>43</v>
      </c>
      <c r="C23" s="15"/>
      <c r="D23" s="15"/>
      <c r="E23" s="15"/>
      <c r="F23" s="15" t="s">
        <v>44</v>
      </c>
      <c r="G23" s="15" t="s">
        <v>45</v>
      </c>
      <c r="H23" s="15"/>
      <c r="I23" s="15"/>
      <c r="J23" s="15" t="s">
        <v>46</v>
      </c>
      <c r="K23" s="15"/>
    </row>
    <row r="26" spans="1:11" ht="17.5" x14ac:dyDescent="0.25">
      <c r="A26" s="85" t="s">
        <v>81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</row>
    <row r="28" spans="1:11" ht="20.149999999999999" customHeight="1" x14ac:dyDescent="0.25">
      <c r="B28" s="7"/>
      <c r="C28" s="8"/>
      <c r="D28" s="46" t="s">
        <v>19</v>
      </c>
      <c r="E28" s="46"/>
      <c r="F28" s="101" t="str">
        <f>F5</f>
        <v>杨苗苗</v>
      </c>
      <c r="G28" s="101"/>
      <c r="H28" s="46" t="s">
        <v>20</v>
      </c>
      <c r="I28" s="8"/>
      <c r="J28" s="101" t="str">
        <f>J5</f>
        <v>助理</v>
      </c>
      <c r="K28" s="102"/>
    </row>
    <row r="29" spans="1:11" ht="20.149999999999999" customHeight="1" x14ac:dyDescent="0.25">
      <c r="B29" s="9"/>
      <c r="C29" s="10"/>
      <c r="D29" s="11" t="s">
        <v>21</v>
      </c>
      <c r="E29" s="11"/>
      <c r="F29" s="103" t="str">
        <f>F6</f>
        <v>北京</v>
      </c>
      <c r="G29" s="103"/>
      <c r="H29" s="11" t="s">
        <v>22</v>
      </c>
      <c r="I29" s="10"/>
      <c r="J29" s="103" t="str">
        <f>J6</f>
        <v>企划部</v>
      </c>
      <c r="K29" s="104"/>
    </row>
    <row r="30" spans="1:11" ht="20.149999999999999" customHeight="1" x14ac:dyDescent="0.25">
      <c r="B30" s="9"/>
      <c r="C30" s="10"/>
      <c r="D30" s="11" t="s">
        <v>23</v>
      </c>
      <c r="E30" s="11"/>
      <c r="F30" s="105">
        <v>43466</v>
      </c>
      <c r="G30" s="103"/>
      <c r="H30" s="11" t="s">
        <v>24</v>
      </c>
      <c r="I30" s="12"/>
      <c r="J30" s="105">
        <v>43482</v>
      </c>
      <c r="K30" s="104"/>
    </row>
    <row r="31" spans="1:11" ht="20.149999999999999" customHeight="1" x14ac:dyDescent="0.25">
      <c r="B31" s="13"/>
      <c r="C31" s="14"/>
      <c r="D31" s="47"/>
      <c r="E31" s="47"/>
      <c r="F31" s="48"/>
      <c r="G31" s="48"/>
      <c r="H31" s="47" t="s">
        <v>80</v>
      </c>
      <c r="I31" s="49"/>
      <c r="J31" s="109" t="str">
        <f>J8</f>
        <v>HMZA-190101-CZH683</v>
      </c>
      <c r="K31" s="110"/>
    </row>
    <row r="32" spans="1:11" ht="20.149999999999999" customHeight="1" x14ac:dyDescent="0.25"/>
    <row r="33" spans="2:11" ht="20.149999999999999" customHeight="1" x14ac:dyDescent="0.25">
      <c r="B33" s="94"/>
      <c r="C33" s="94"/>
      <c r="D33" s="44" t="s">
        <v>86</v>
      </c>
      <c r="E33" s="94" t="s">
        <v>87</v>
      </c>
      <c r="F33" s="94"/>
      <c r="G33" s="19" t="s">
        <v>85</v>
      </c>
      <c r="H33" s="19" t="s">
        <v>83</v>
      </c>
      <c r="I33" s="108" t="s">
        <v>84</v>
      </c>
      <c r="J33" s="108"/>
      <c r="K33" s="45" t="s">
        <v>82</v>
      </c>
    </row>
    <row r="34" spans="2:11" ht="20.149999999999999" customHeight="1" x14ac:dyDescent="0.25">
      <c r="B34" s="94">
        <v>1</v>
      </c>
      <c r="C34" s="94"/>
      <c r="D34" s="43" t="s">
        <v>95</v>
      </c>
      <c r="E34" s="112" t="s">
        <v>96</v>
      </c>
      <c r="F34" s="94"/>
      <c r="G34" s="55">
        <v>100</v>
      </c>
      <c r="H34" s="55">
        <v>2</v>
      </c>
      <c r="I34" s="108">
        <f>G34*H34</f>
        <v>200</v>
      </c>
      <c r="J34" s="108"/>
      <c r="K34" s="25" t="s">
        <v>97</v>
      </c>
    </row>
    <row r="35" spans="2:11" ht="20.149999999999999" customHeight="1" x14ac:dyDescent="0.25">
      <c r="B35" s="95">
        <v>2</v>
      </c>
      <c r="C35" s="96"/>
      <c r="D35" s="43" t="s">
        <v>95</v>
      </c>
      <c r="E35" s="115" t="s">
        <v>98</v>
      </c>
      <c r="F35" s="116"/>
      <c r="G35" s="55">
        <v>200</v>
      </c>
      <c r="H35" s="55">
        <v>2</v>
      </c>
      <c r="I35" s="108">
        <f>G35*H35</f>
        <v>400</v>
      </c>
      <c r="J35" s="108"/>
      <c r="K35" s="25" t="s">
        <v>99</v>
      </c>
    </row>
    <row r="36" spans="2:11" ht="20.149999999999999" customHeight="1" x14ac:dyDescent="0.25">
      <c r="B36" s="97" t="s">
        <v>40</v>
      </c>
      <c r="C36" s="98"/>
      <c r="D36" s="98"/>
      <c r="E36" s="98"/>
      <c r="F36" s="99"/>
      <c r="G36" s="21"/>
      <c r="H36" s="21">
        <f>SUM(H34:H35)</f>
        <v>4</v>
      </c>
      <c r="I36" s="92">
        <f>SUM(I34:J35)</f>
        <v>600</v>
      </c>
      <c r="J36" s="93"/>
      <c r="K36" s="22"/>
    </row>
    <row r="37" spans="2:11" ht="20.149999999999999" customHeight="1" x14ac:dyDescent="0.25">
      <c r="B37" s="15" t="s">
        <v>43</v>
      </c>
      <c r="C37" s="15"/>
      <c r="D37" s="15"/>
      <c r="E37" s="15"/>
      <c r="F37" s="15" t="s">
        <v>44</v>
      </c>
      <c r="G37" s="15" t="s">
        <v>45</v>
      </c>
      <c r="H37" s="15"/>
      <c r="I37" s="15"/>
      <c r="J37" s="15" t="s">
        <v>46</v>
      </c>
      <c r="K37" s="15"/>
    </row>
  </sheetData>
  <mergeCells count="57">
    <mergeCell ref="A26:K26"/>
    <mergeCell ref="J31:K31"/>
    <mergeCell ref="J8:K8"/>
    <mergeCell ref="B34:C34"/>
    <mergeCell ref="E34:F34"/>
    <mergeCell ref="I34:J34"/>
    <mergeCell ref="E15:F15"/>
    <mergeCell ref="E10:F10"/>
    <mergeCell ref="E11:F11"/>
    <mergeCell ref="B10:C10"/>
    <mergeCell ref="B11:C11"/>
    <mergeCell ref="B12:C12"/>
    <mergeCell ref="E12:F12"/>
    <mergeCell ref="D11:D15"/>
    <mergeCell ref="B14:C14"/>
    <mergeCell ref="B15:C15"/>
    <mergeCell ref="B36:F36"/>
    <mergeCell ref="I36:J36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5:C35"/>
    <mergeCell ref="E35:F35"/>
    <mergeCell ref="I35:J35"/>
    <mergeCell ref="B3:K3"/>
    <mergeCell ref="B17:C17"/>
    <mergeCell ref="J5:K5"/>
    <mergeCell ref="J6:K6"/>
    <mergeCell ref="J7:K7"/>
    <mergeCell ref="I14:J14"/>
    <mergeCell ref="F5:G5"/>
    <mergeCell ref="F6:G6"/>
    <mergeCell ref="F7:G7"/>
    <mergeCell ref="D16:D17"/>
    <mergeCell ref="I15:J15"/>
    <mergeCell ref="I10:J10"/>
    <mergeCell ref="I11:J11"/>
    <mergeCell ref="I12:J12"/>
    <mergeCell ref="E14:F14"/>
    <mergeCell ref="B13:C13"/>
    <mergeCell ref="G21:J21"/>
    <mergeCell ref="B21:F21"/>
    <mergeCell ref="I18:J18"/>
    <mergeCell ref="E16:F16"/>
    <mergeCell ref="I16:J16"/>
    <mergeCell ref="E17:F17"/>
    <mergeCell ref="I17:J17"/>
    <mergeCell ref="B18:F18"/>
    <mergeCell ref="B20:F20"/>
    <mergeCell ref="G20:J20"/>
    <mergeCell ref="B16:C16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2018-12-12T11:37:05Z</cp:lastPrinted>
  <dcterms:created xsi:type="dcterms:W3CDTF">2014-04-15T08:52:03Z</dcterms:created>
  <dcterms:modified xsi:type="dcterms:W3CDTF">2019-01-17T15:49:32Z</dcterms:modified>
</cp:coreProperties>
</file>