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8500" windowHeight="12620" tabRatio="787"/>
  </bookViews>
  <sheets>
    <sheet name="会议需求表（通用）" sheetId="44" r:id="rId1"/>
    <sheet name="Sheet1" sheetId="45" r:id="rId2"/>
  </sheets>
  <definedNames>
    <definedName name="_xlnm.Print_Area" localSheetId="0">'会议需求表（通用）'!$A$1:$O$87</definedName>
    <definedName name="_xlnm.Print_Titles" localSheetId="0">'会议需求表（通用）'!$1:$8</definedName>
  </definedNames>
  <calcPr calcId="144525"/>
</workbook>
</file>

<file path=xl/sharedStrings.xml><?xml version="1.0" encoding="utf-8"?>
<sst xmlns="http://schemas.openxmlformats.org/spreadsheetml/2006/main" count="334" uniqueCount="175">
  <si>
    <t>安斯泰来（中国）投资有限公司 会议需求表（通用）</t>
  </si>
  <si>
    <t>会议名称：</t>
  </si>
  <si>
    <t>CRPC临床实践论坛2024-重庆站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</si>
  <si>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</si>
  <si>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重庆丽笙世嘉酒店</t>
  </si>
  <si>
    <t>供应商名称：</t>
  </si>
  <si>
    <t>康辉集团北京国际会议展览有限公司</t>
  </si>
  <si>
    <t>会议类型：</t>
  </si>
  <si>
    <t>Hybird</t>
  </si>
  <si>
    <t xml:space="preserve"> 参加人数：</t>
  </si>
  <si>
    <t>联系人/电话：</t>
  </si>
  <si>
    <t>会议时间：</t>
  </si>
  <si>
    <t>报价有效期：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</si>
  <si>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</si>
  <si>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</si>
  <si>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</si>
  <si>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</si>
  <si>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</si>
  <si>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</si>
  <si>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</si>
  <si>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</si>
  <si>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</si>
  <si>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</si>
  <si>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</si>
  <si>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</si>
  <si>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</si>
  <si>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</si>
  <si>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</si>
  <si>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</t>
  </si>
  <si>
    <t>普通大床房</t>
  </si>
  <si>
    <t>月</t>
  </si>
  <si>
    <t>日</t>
  </si>
  <si>
    <t>晚</t>
  </si>
  <si>
    <t>间</t>
  </si>
  <si>
    <t>包含服务费、单早餐、行政大床房、25日住26日退</t>
  </si>
  <si>
    <t>包含服务费、早餐</t>
  </si>
  <si>
    <t>A-5</t>
  </si>
  <si>
    <t>会议室1</t>
  </si>
  <si>
    <t>使用人数、摆放桌型以及层高等要求</t>
  </si>
  <si>
    <t>场/天</t>
  </si>
  <si>
    <t>37楼行政会议室，16：00-20：00</t>
  </si>
  <si>
    <t>投影仪/幕布</t>
  </si>
  <si>
    <t>说明投影流明和幕布尺寸</t>
  </si>
  <si>
    <t>台/天</t>
  </si>
  <si>
    <t>茶歇</t>
  </si>
  <si>
    <t>人/次</t>
  </si>
  <si>
    <t>话筒</t>
  </si>
  <si>
    <t>说明有线麦/无线麦，数量</t>
  </si>
  <si>
    <t>个/天</t>
  </si>
  <si>
    <t>会场设备</t>
  </si>
  <si>
    <t>视频切换、反看板、计时器、音频设备等</t>
  </si>
  <si>
    <t>其他</t>
  </si>
  <si>
    <t>简易搭建或会议包价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</si>
  <si>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</si>
  <si>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</si>
  <si>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</si>
  <si>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</si>
  <si>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</si>
  <si>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</si>
  <si>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</si>
  <si>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</si>
  <si>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自助餐</t>
  </si>
  <si>
    <t>餐</t>
  </si>
  <si>
    <t>人</t>
  </si>
  <si>
    <t>酒店当天无自助，安排桌餐用餐</t>
  </si>
  <si>
    <t>B-2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</si>
  <si>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</si>
  <si>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</si>
  <si>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</si>
  <si>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</si>
  <si>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</si>
  <si>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</si>
  <si>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</si>
  <si>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【年度框架协议】</t>
  </si>
  <si>
    <t>4座帕萨特或别克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</si>
  <si>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</si>
  <si>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</si>
  <si>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</si>
  <si>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辆/天</t>
  </si>
  <si>
    <t>22座空调车（考斯特/其他品牌）</t>
  </si>
  <si>
    <t>33座空调车（金龙/大宇/现代）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</si>
  <si>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</si>
  <si>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</si>
  <si>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</si>
  <si>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</si>
  <si>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rFont val="宋体"/>
        <charset val="134"/>
      </rPr>
      <t>从</t>
    </r>
    <r>
      <rPr>
        <sz val="9"/>
        <color rgb="FFC00000"/>
        <rFont val="宋体"/>
        <charset val="134"/>
      </rPr>
      <t xml:space="preserve">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rFont val="宋体"/>
        <charset val="134"/>
      </rPr>
      <t>至</t>
    </r>
    <r>
      <rPr>
        <sz val="9"/>
        <color rgb="FFC00000"/>
        <rFont val="宋体"/>
        <charset val="134"/>
      </rPr>
      <t xml:space="preserve">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</si>
  <si>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</si>
  <si>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</si>
  <si>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</si>
  <si>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</si>
  <si>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</si>
  <si>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</si>
  <si>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rFont val="宋体"/>
        <charset val="134"/>
      </rPr>
      <t xml:space="preserve"> </t>
    </r>
    <r>
      <rPr>
        <u/>
        <sz val="9"/>
        <color rgb="FFC00000"/>
        <rFont val="宋体"/>
        <charset val="134"/>
      </rPr>
      <t>旅游意外保险</t>
    </r>
    <r>
      <rPr>
        <u/>
        <sz val="9"/>
        <rFont val="宋体"/>
        <charset val="134"/>
      </rPr>
      <t xml:space="preserve"> </t>
    </r>
    <r>
      <rPr>
        <sz val="9"/>
        <rFont val="宋体"/>
        <charset val="134"/>
      </rPr>
      <t>保险额度：</t>
    </r>
    <r>
      <rPr>
        <u/>
        <sz val="9"/>
        <rFont val="宋体"/>
        <charset val="134"/>
      </rPr>
      <t xml:space="preserve">   </t>
    </r>
    <r>
      <rPr>
        <u/>
        <sz val="9"/>
        <color rgb="FFC00000"/>
        <rFont val="宋体"/>
        <charset val="134"/>
      </rPr>
      <t>20万</t>
    </r>
    <r>
      <rPr>
        <u/>
        <sz val="9"/>
        <rFont val="宋体"/>
        <charset val="134"/>
      </rPr>
      <t xml:space="preserve">   </t>
    </r>
    <r>
      <rPr>
        <sz val="9"/>
        <rFont val="宋体"/>
        <charset val="134"/>
      </rPr>
      <t>元</t>
    </r>
  </si>
  <si>
    <t>D-2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</si>
  <si>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</si>
  <si>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rFont val="宋体"/>
        <charset val="134"/>
      </rPr>
      <t xml:space="preserve">     *     *     </t>
    </r>
    <r>
      <rPr>
        <sz val="9"/>
        <rFont val="宋体"/>
        <charset val="134"/>
      </rPr>
      <t>米</t>
    </r>
  </si>
  <si>
    <t>平方米</t>
  </si>
  <si>
    <t>D-3</t>
  </si>
  <si>
    <t>讲台/签到台鲜花</t>
  </si>
  <si>
    <t>个</t>
  </si>
  <si>
    <t>D-4</t>
  </si>
  <si>
    <t>桌卡</t>
  </si>
  <si>
    <t>250克铜版纸（A4三折）</t>
  </si>
  <si>
    <t>张</t>
  </si>
  <si>
    <t>D-5</t>
  </si>
  <si>
    <t>打印</t>
  </si>
  <si>
    <t>A4纸</t>
  </si>
  <si>
    <t>D-6</t>
  </si>
  <si>
    <t>X展架（易拉宝）</t>
  </si>
  <si>
    <t>1.2*2米</t>
  </si>
  <si>
    <t>D-7</t>
  </si>
  <si>
    <t>拉网展架</t>
  </si>
  <si>
    <t>2300mm*2300mm 或 3000mm*2300mm</t>
  </si>
  <si>
    <t>D-8</t>
  </si>
  <si>
    <t>胸卡</t>
  </si>
  <si>
    <t>卡绳+卡套+150克铜版纸</t>
  </si>
  <si>
    <t>套</t>
  </si>
  <si>
    <t>D-9</t>
  </si>
  <si>
    <t>条幅</t>
  </si>
  <si>
    <t>8M*0.6M</t>
  </si>
  <si>
    <t>块</t>
  </si>
  <si>
    <t>D-10</t>
  </si>
  <si>
    <t>摄影</t>
  </si>
  <si>
    <t>8小时</t>
  </si>
  <si>
    <t>天</t>
  </si>
  <si>
    <t>D-11</t>
  </si>
  <si>
    <t>摄像</t>
  </si>
  <si>
    <t>【年度框架协议】，摄影包含云相册</t>
  </si>
  <si>
    <t>D-12</t>
  </si>
  <si>
    <t>客人用水</t>
  </si>
  <si>
    <t>常见品牌-550ml左右</t>
  </si>
  <si>
    <t>瓶</t>
  </si>
  <si>
    <t>E</t>
  </si>
  <si>
    <t>工作人员费用</t>
  </si>
  <si>
    <t>E-1</t>
  </si>
  <si>
    <t>境内接送机人员</t>
  </si>
  <si>
    <t>人/天</t>
  </si>
  <si>
    <t>E-2</t>
  </si>
  <si>
    <t>当地工作人员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</si>
  <si>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</si>
  <si>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</si>
  <si>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</si>
  <si>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</si>
  <si>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</si>
  <si>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</si>
  <si>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</si>
  <si>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</si>
  <si>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</si>
  <si>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</si>
  <si>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</si>
  <si>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</si>
  <si>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</si>
  <si>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</si>
  <si>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</si>
  <si>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</si>
  <si>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t>H-2</t>
  </si>
  <si>
    <t>国际航段1</t>
  </si>
  <si>
    <t>H-3</t>
  </si>
  <si>
    <t>国际航段2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</si>
  <si>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</si>
  <si>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</si>
  <si>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</si>
  <si>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</si>
  <si>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</si>
  <si>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午</t>
  </si>
  <si>
    <t>一等</t>
  </si>
  <si>
    <t>经济</t>
  </si>
  <si>
    <t>散客</t>
  </si>
  <si>
    <t>二等</t>
  </si>
  <si>
    <t>商务</t>
  </si>
  <si>
    <t>团体</t>
  </si>
  <si>
    <t>桌餐</t>
  </si>
  <si>
    <t>三等</t>
  </si>
  <si>
    <t>头等</t>
  </si>
  <si>
    <t>VIP桌餐</t>
  </si>
</sst>
</file>

<file path=xl/styles.xml><?xml version="1.0" encoding="utf-8"?>
<styleSheet xmlns="http://schemas.openxmlformats.org/spreadsheetml/2006/main">
  <numFmts count="8">
    <numFmt numFmtId="176" formatCode="_ * #,##0_ ;_ * \-#,##0_ ;_ * &quot;-&quot;??_ ;_ @_ "/>
    <numFmt numFmtId="177" formatCode="#,##0;[Red]#,##0"/>
    <numFmt numFmtId="43" formatCode="_ * #,##0.00_ ;_ * \-#,##0.00_ ;_ * &quot;-&quot;??_ ;_ @_ "/>
    <numFmt numFmtId="178" formatCode="_-* #,##0_-;\-* #,##0_-;_-* &quot;-&quot;_-;_-@_-"/>
    <numFmt numFmtId="179" formatCode="_-&quot;NT$&quot;* #,##0.00_-;\-&quot;NT$&quot;* #,##0.00_-;_-&quot;NT$&quot;* &quot;-&quot;??_-;_-@_-"/>
    <numFmt numFmtId="180" formatCode="_-* #,##0.00_-;\-* #,##0.00_-;_-* &quot;-&quot;??_-;_-@_-"/>
    <numFmt numFmtId="181" formatCode="_-&quot;NT$&quot;* #,##0_-;\-&quot;NT$&quot;* #,##0_-;_-&quot;NT$&quot;* &quot;-&quot;_-;_-@_-"/>
    <numFmt numFmtId="182" formatCode="#,##0.00;[Red]#,##0.00"/>
  </numFmts>
  <fonts count="3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u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rgb="FFC00000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9" fontId="0" fillId="0" borderId="0" applyFont="0" applyFill="0" applyBorder="0" applyAlignment="0" applyProtection="0"/>
    <xf numFmtId="0" fontId="27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27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19" fillId="16" borderId="95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0" fillId="34" borderId="95" applyNumberForma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4" fillId="0" borderId="100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19" borderId="97" applyNumberFormat="0" applyAlignment="0" applyProtection="0">
      <alignment vertical="center"/>
    </xf>
    <xf numFmtId="0" fontId="33" fillId="34" borderId="99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21" fillId="0" borderId="9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181" fontId="16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11" borderId="94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178" fontId="16" fillId="0" borderId="0" applyFont="0" applyFill="0" applyBorder="0" applyAlignment="0" applyProtection="0">
      <alignment vertical="center"/>
    </xf>
    <xf numFmtId="0" fontId="29" fillId="0" borderId="9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93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98" applyNumberFormat="0" applyFill="0" applyAlignment="0" applyProtection="0">
      <alignment vertical="center"/>
    </xf>
  </cellStyleXfs>
  <cellXfs count="25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7" applyFont="1" applyBorder="1">
      <alignment vertical="center"/>
    </xf>
    <xf numFmtId="0" fontId="3" fillId="0" borderId="0" xfId="57" applyFont="1" applyFill="1" applyBorder="1">
      <alignment vertical="center"/>
    </xf>
    <xf numFmtId="0" fontId="3" fillId="0" borderId="0" xfId="57" applyFont="1" applyBorder="1">
      <alignment vertical="center"/>
    </xf>
    <xf numFmtId="0" fontId="3" fillId="0" borderId="0" xfId="57" applyFont="1" applyBorder="1" applyAlignment="1">
      <alignment vertical="center" wrapText="1"/>
    </xf>
    <xf numFmtId="0" fontId="3" fillId="0" borderId="0" xfId="57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9" applyFont="1" applyFill="1" applyBorder="1" applyAlignment="1">
      <alignment horizontal="center" vertical="center"/>
    </xf>
    <xf numFmtId="0" fontId="7" fillId="2" borderId="0" xfId="57" applyFont="1" applyFill="1" applyBorder="1" applyAlignment="1">
      <alignment horizontal="left" vertical="center"/>
    </xf>
    <xf numFmtId="31" fontId="7" fillId="2" borderId="0" xfId="57" applyNumberFormat="1" applyFont="1" applyFill="1" applyBorder="1" applyAlignment="1">
      <alignment horizontal="left" vertical="center"/>
    </xf>
    <xf numFmtId="0" fontId="3" fillId="0" borderId="0" xfId="57" applyFont="1" applyBorder="1" applyAlignment="1">
      <alignment vertical="center"/>
    </xf>
    <xf numFmtId="0" fontId="8" fillId="0" borderId="1" xfId="57" applyFont="1" applyBorder="1" applyAlignment="1">
      <alignment vertical="center"/>
    </xf>
    <xf numFmtId="0" fontId="8" fillId="0" borderId="2" xfId="57" applyFont="1" applyBorder="1" applyAlignment="1">
      <alignment horizontal="left" vertical="center" wrapText="1"/>
    </xf>
    <xf numFmtId="0" fontId="9" fillId="3" borderId="3" xfId="9" applyFont="1" applyFill="1" applyBorder="1" applyAlignment="1">
      <alignment horizontal="center" vertical="center"/>
    </xf>
    <xf numFmtId="0" fontId="9" fillId="3" borderId="4" xfId="9" applyFont="1" applyFill="1" applyBorder="1" applyAlignment="1">
      <alignment horizontal="center" vertical="center"/>
    </xf>
    <xf numFmtId="0" fontId="9" fillId="3" borderId="5" xfId="9" applyFont="1" applyFill="1" applyBorder="1" applyAlignment="1">
      <alignment horizontal="center" vertical="center"/>
    </xf>
    <xf numFmtId="0" fontId="9" fillId="3" borderId="6" xfId="9" applyFont="1" applyFill="1" applyBorder="1" applyAlignment="1">
      <alignment horizontal="center" vertical="center" wrapText="1"/>
    </xf>
    <xf numFmtId="0" fontId="9" fillId="3" borderId="7" xfId="9" applyFont="1" applyFill="1" applyBorder="1" applyAlignment="1">
      <alignment horizontal="center" vertical="center"/>
    </xf>
    <xf numFmtId="0" fontId="9" fillId="3" borderId="6" xfId="9" applyFont="1" applyFill="1" applyBorder="1" applyAlignment="1">
      <alignment horizontal="center" vertical="center"/>
    </xf>
    <xf numFmtId="0" fontId="3" fillId="0" borderId="8" xfId="57" applyFont="1" applyFill="1" applyBorder="1" applyAlignment="1">
      <alignment vertical="center"/>
    </xf>
    <xf numFmtId="0" fontId="3" fillId="0" borderId="9" xfId="57" applyFont="1" applyFill="1" applyBorder="1" applyAlignment="1">
      <alignment vertical="center" wrapText="1"/>
    </xf>
    <xf numFmtId="0" fontId="3" fillId="0" borderId="10" xfId="57" applyFont="1" applyFill="1" applyBorder="1" applyAlignment="1">
      <alignment vertical="center"/>
    </xf>
    <xf numFmtId="0" fontId="3" fillId="0" borderId="0" xfId="57" applyFont="1" applyFill="1" applyBorder="1" applyAlignment="1">
      <alignment vertical="center"/>
    </xf>
    <xf numFmtId="0" fontId="3" fillId="0" borderId="11" xfId="57" applyFont="1" applyBorder="1" applyAlignment="1">
      <alignment horizontal="center" vertical="center"/>
    </xf>
    <xf numFmtId="0" fontId="3" fillId="4" borderId="12" xfId="57" applyFont="1" applyFill="1" applyBorder="1" applyAlignment="1">
      <alignment horizontal="left" vertical="center" wrapText="1"/>
    </xf>
    <xf numFmtId="0" fontId="3" fillId="0" borderId="12" xfId="57" applyFont="1" applyFill="1" applyBorder="1" applyAlignment="1">
      <alignment horizontal="center" vertical="center"/>
    </xf>
    <xf numFmtId="0" fontId="3" fillId="4" borderId="12" xfId="57" applyFont="1" applyFill="1" applyBorder="1" applyAlignment="1">
      <alignment horizontal="center" vertical="center"/>
    </xf>
    <xf numFmtId="0" fontId="3" fillId="0" borderId="13" xfId="57" applyFont="1" applyBorder="1" applyAlignment="1">
      <alignment horizontal="center" vertical="center"/>
    </xf>
    <xf numFmtId="0" fontId="3" fillId="4" borderId="14" xfId="57" applyFont="1" applyFill="1" applyBorder="1" applyAlignment="1">
      <alignment horizontal="left" vertical="center" wrapText="1"/>
    </xf>
    <xf numFmtId="0" fontId="3" fillId="0" borderId="14" xfId="57" applyFont="1" applyFill="1" applyBorder="1" applyAlignment="1">
      <alignment horizontal="center" vertical="center"/>
    </xf>
    <xf numFmtId="0" fontId="3" fillId="4" borderId="14" xfId="57" applyFont="1" applyFill="1" applyBorder="1" applyAlignment="1">
      <alignment horizontal="center" vertical="center"/>
    </xf>
    <xf numFmtId="0" fontId="3" fillId="0" borderId="15" xfId="57" applyFont="1" applyBorder="1" applyAlignment="1">
      <alignment horizontal="center" vertical="center"/>
    </xf>
    <xf numFmtId="0" fontId="10" fillId="0" borderId="16" xfId="9" applyFont="1" applyFill="1" applyBorder="1" applyAlignment="1">
      <alignment horizontal="left" vertical="center" wrapText="1"/>
    </xf>
    <xf numFmtId="0" fontId="10" fillId="4" borderId="16" xfId="9" applyFont="1" applyFill="1" applyBorder="1" applyAlignment="1">
      <alignment vertical="center" wrapText="1"/>
    </xf>
    <xf numFmtId="0" fontId="10" fillId="0" borderId="14" xfId="9" applyFont="1" applyFill="1" applyBorder="1" applyAlignment="1">
      <alignment horizontal="left" vertical="center" wrapText="1"/>
    </xf>
    <xf numFmtId="0" fontId="10" fillId="4" borderId="14" xfId="9" applyFont="1" applyFill="1" applyBorder="1" applyAlignment="1">
      <alignment vertical="center"/>
    </xf>
    <xf numFmtId="0" fontId="11" fillId="0" borderId="14" xfId="9" applyFont="1" applyFill="1" applyBorder="1" applyAlignment="1">
      <alignment horizontal="left" vertical="center" wrapText="1"/>
    </xf>
    <xf numFmtId="0" fontId="3" fillId="0" borderId="17" xfId="57" applyFont="1" applyBorder="1" applyAlignment="1">
      <alignment horizontal="center" vertical="center"/>
    </xf>
    <xf numFmtId="0" fontId="11" fillId="0" borderId="18" xfId="9" applyFont="1" applyFill="1" applyBorder="1" applyAlignment="1">
      <alignment horizontal="left" vertical="center" wrapText="1"/>
    </xf>
    <xf numFmtId="0" fontId="10" fillId="4" borderId="18" xfId="9" applyFont="1" applyFill="1" applyBorder="1" applyAlignment="1">
      <alignment vertical="center"/>
    </xf>
    <xf numFmtId="0" fontId="3" fillId="0" borderId="19" xfId="57" applyFont="1" applyBorder="1" applyAlignment="1">
      <alignment vertical="center"/>
    </xf>
    <xf numFmtId="0" fontId="3" fillId="0" borderId="20" xfId="57" applyFont="1" applyBorder="1" applyAlignment="1">
      <alignment vertical="center" wrapText="1"/>
    </xf>
    <xf numFmtId="0" fontId="3" fillId="0" borderId="20" xfId="57" applyFont="1" applyBorder="1" applyAlignment="1">
      <alignment vertical="center"/>
    </xf>
    <xf numFmtId="0" fontId="9" fillId="3" borderId="21" xfId="9" applyFont="1" applyFill="1" applyBorder="1" applyAlignment="1">
      <alignment horizontal="center" vertical="center"/>
    </xf>
    <xf numFmtId="0" fontId="9" fillId="3" borderId="22" xfId="9" applyFont="1" applyFill="1" applyBorder="1" applyAlignment="1">
      <alignment horizontal="center" vertical="center" wrapText="1"/>
    </xf>
    <xf numFmtId="0" fontId="9" fillId="3" borderId="23" xfId="9" applyFont="1" applyFill="1" applyBorder="1" applyAlignment="1">
      <alignment horizontal="center" vertical="center"/>
    </xf>
    <xf numFmtId="0" fontId="9" fillId="3" borderId="22" xfId="9" applyFont="1" applyFill="1" applyBorder="1" applyAlignment="1">
      <alignment horizontal="center" vertical="center"/>
    </xf>
    <xf numFmtId="0" fontId="3" fillId="0" borderId="24" xfId="57" applyFont="1" applyBorder="1" applyAlignment="1">
      <alignment vertical="center"/>
    </xf>
    <xf numFmtId="0" fontId="3" fillId="0" borderId="25" xfId="57" applyFont="1" applyBorder="1" applyAlignment="1">
      <alignment vertical="center" wrapText="1"/>
    </xf>
    <xf numFmtId="0" fontId="3" fillId="0" borderId="25" xfId="57" applyFont="1" applyBorder="1" applyAlignment="1">
      <alignment vertical="center"/>
    </xf>
    <xf numFmtId="0" fontId="9" fillId="0" borderId="26" xfId="9" applyFont="1" applyBorder="1" applyAlignment="1">
      <alignment horizontal="center" vertical="center"/>
    </xf>
    <xf numFmtId="0" fontId="9" fillId="0" borderId="27" xfId="9" applyFont="1" applyBorder="1" applyAlignment="1">
      <alignment horizontal="left" vertical="center" wrapText="1"/>
    </xf>
    <xf numFmtId="0" fontId="3" fillId="2" borderId="27" xfId="57" applyFont="1" applyFill="1" applyBorder="1" applyAlignment="1">
      <alignment vertical="center"/>
    </xf>
    <xf numFmtId="0" fontId="3" fillId="4" borderId="27" xfId="57" applyFont="1" applyFill="1" applyBorder="1" applyAlignment="1">
      <alignment horizontal="center" vertical="center"/>
    </xf>
    <xf numFmtId="0" fontId="9" fillId="0" borderId="17" xfId="9" applyFont="1" applyBorder="1" applyAlignment="1">
      <alignment horizontal="center" vertical="center"/>
    </xf>
    <xf numFmtId="0" fontId="9" fillId="0" borderId="18" xfId="9" applyFont="1" applyBorder="1" applyAlignment="1">
      <alignment horizontal="left" vertical="center" wrapText="1"/>
    </xf>
    <xf numFmtId="0" fontId="3" fillId="2" borderId="18" xfId="57" applyFont="1" applyFill="1" applyBorder="1" applyAlignment="1">
      <alignment vertical="center"/>
    </xf>
    <xf numFmtId="0" fontId="3" fillId="4" borderId="18" xfId="57" applyFont="1" applyFill="1" applyBorder="1" applyAlignment="1">
      <alignment horizontal="center" vertical="center"/>
    </xf>
    <xf numFmtId="0" fontId="3" fillId="0" borderId="28" xfId="57" applyFont="1" applyBorder="1" applyAlignment="1">
      <alignment vertical="center"/>
    </xf>
    <xf numFmtId="0" fontId="3" fillId="0" borderId="29" xfId="57" applyFont="1" applyBorder="1" applyAlignment="1">
      <alignment vertical="center" wrapText="1"/>
    </xf>
    <xf numFmtId="0" fontId="3" fillId="0" borderId="29" xfId="57" applyFont="1" applyBorder="1" applyAlignment="1">
      <alignment vertical="center"/>
    </xf>
    <xf numFmtId="0" fontId="9" fillId="3" borderId="30" xfId="9" applyFont="1" applyFill="1" applyBorder="1" applyAlignment="1">
      <alignment horizontal="center" vertical="center"/>
    </xf>
    <xf numFmtId="0" fontId="9" fillId="3" borderId="4" xfId="9" applyFont="1" applyFill="1" applyBorder="1" applyAlignment="1">
      <alignment horizontal="center" vertical="center" wrapText="1"/>
    </xf>
    <xf numFmtId="0" fontId="9" fillId="3" borderId="31" xfId="9" applyFont="1" applyFill="1" applyBorder="1" applyAlignment="1">
      <alignment horizontal="center" vertical="center"/>
    </xf>
    <xf numFmtId="0" fontId="3" fillId="0" borderId="5" xfId="57" applyFont="1" applyBorder="1" applyAlignment="1">
      <alignment vertical="center"/>
    </xf>
    <xf numFmtId="0" fontId="3" fillId="0" borderId="10" xfId="57" applyFont="1" applyBorder="1" applyAlignment="1">
      <alignment vertical="center" wrapText="1"/>
    </xf>
    <xf numFmtId="0" fontId="3" fillId="0" borderId="10" xfId="57" applyFont="1" applyBorder="1" applyAlignment="1">
      <alignment vertical="center"/>
    </xf>
    <xf numFmtId="0" fontId="3" fillId="0" borderId="9" xfId="57" applyFont="1" applyFill="1" applyBorder="1" applyAlignment="1">
      <alignment horizontal="left" vertical="center"/>
    </xf>
    <xf numFmtId="0" fontId="3" fillId="0" borderId="0" xfId="57" applyFont="1" applyFill="1" applyBorder="1" applyAlignment="1">
      <alignment horizontal="left" vertical="center"/>
    </xf>
    <xf numFmtId="0" fontId="9" fillId="0" borderId="32" xfId="9" applyFont="1" applyBorder="1" applyAlignment="1">
      <alignment horizontal="center" vertical="center"/>
    </xf>
    <xf numFmtId="0" fontId="9" fillId="0" borderId="33" xfId="9" applyFont="1" applyBorder="1" applyAlignment="1">
      <alignment horizontal="left" vertical="center" wrapText="1"/>
    </xf>
    <xf numFmtId="0" fontId="3" fillId="0" borderId="34" xfId="57" applyFont="1" applyFill="1" applyBorder="1" applyAlignment="1">
      <alignment horizontal="left" vertical="center"/>
    </xf>
    <xf numFmtId="0" fontId="3" fillId="0" borderId="35" xfId="57" applyFont="1" applyFill="1" applyBorder="1" applyAlignment="1">
      <alignment horizontal="left" vertical="center"/>
    </xf>
    <xf numFmtId="0" fontId="9" fillId="0" borderId="36" xfId="9" applyFont="1" applyBorder="1" applyAlignment="1">
      <alignment horizontal="center" vertical="center"/>
    </xf>
    <xf numFmtId="0" fontId="9" fillId="0" borderId="22" xfId="9" applyFont="1" applyBorder="1" applyAlignment="1">
      <alignment horizontal="left" vertical="center" wrapText="1"/>
    </xf>
    <xf numFmtId="0" fontId="3" fillId="0" borderId="37" xfId="57" applyFont="1" applyFill="1" applyBorder="1" applyAlignment="1">
      <alignment horizontal="left" vertical="center"/>
    </xf>
    <xf numFmtId="0" fontId="3" fillId="0" borderId="38" xfId="57" applyFont="1" applyFill="1" applyBorder="1" applyAlignment="1">
      <alignment horizontal="left" vertical="center"/>
    </xf>
    <xf numFmtId="0" fontId="9" fillId="0" borderId="11" xfId="9" applyFont="1" applyBorder="1" applyAlignment="1">
      <alignment horizontal="center" vertical="center"/>
    </xf>
    <xf numFmtId="0" fontId="12" fillId="2" borderId="12" xfId="57" applyFont="1" applyFill="1" applyBorder="1" applyAlignment="1">
      <alignment horizontal="left" vertical="center"/>
    </xf>
    <xf numFmtId="0" fontId="9" fillId="0" borderId="13" xfId="9" applyFont="1" applyBorder="1" applyAlignment="1">
      <alignment horizontal="center" vertical="center"/>
    </xf>
    <xf numFmtId="0" fontId="12" fillId="2" borderId="14" xfId="57" applyFont="1" applyFill="1" applyBorder="1" applyAlignment="1">
      <alignment horizontal="left" vertical="center"/>
    </xf>
    <xf numFmtId="0" fontId="12" fillId="2" borderId="18" xfId="57" applyFont="1" applyFill="1" applyBorder="1" applyAlignment="1">
      <alignment horizontal="left" vertical="center"/>
    </xf>
    <xf numFmtId="0" fontId="3" fillId="0" borderId="39" xfId="57" applyFont="1" applyBorder="1" applyAlignment="1">
      <alignment vertical="center"/>
    </xf>
    <xf numFmtId="0" fontId="9" fillId="2" borderId="40" xfId="9" applyFont="1" applyFill="1" applyBorder="1" applyAlignment="1">
      <alignment horizontal="left" vertical="center"/>
    </xf>
    <xf numFmtId="0" fontId="9" fillId="2" borderId="25" xfId="9" applyFont="1" applyFill="1" applyBorder="1" applyAlignment="1">
      <alignment horizontal="left" vertical="center"/>
    </xf>
    <xf numFmtId="0" fontId="3" fillId="0" borderId="13" xfId="57" applyFont="1" applyBorder="1" applyAlignment="1">
      <alignment vertical="center"/>
    </xf>
    <xf numFmtId="0" fontId="9" fillId="0" borderId="14" xfId="9" applyFont="1" applyBorder="1" applyAlignment="1">
      <alignment horizontal="left" vertical="center" wrapText="1"/>
    </xf>
    <xf numFmtId="0" fontId="9" fillId="2" borderId="34" xfId="9" applyFont="1" applyFill="1" applyBorder="1" applyAlignment="1">
      <alignment horizontal="left" vertical="center"/>
    </xf>
    <xf numFmtId="0" fontId="9" fillId="2" borderId="35" xfId="9" applyFont="1" applyFill="1" applyBorder="1" applyAlignment="1">
      <alignment horizontal="left" vertical="center"/>
    </xf>
    <xf numFmtId="0" fontId="12" fillId="2" borderId="34" xfId="9" applyFont="1" applyFill="1" applyBorder="1" applyAlignment="1">
      <alignment horizontal="left" vertical="center"/>
    </xf>
    <xf numFmtId="0" fontId="12" fillId="2" borderId="35" xfId="9" applyFont="1" applyFill="1" applyBorder="1" applyAlignment="1">
      <alignment horizontal="left" vertical="center"/>
    </xf>
    <xf numFmtId="0" fontId="12" fillId="2" borderId="41" xfId="9" applyFont="1" applyFill="1" applyBorder="1" applyAlignment="1">
      <alignment horizontal="left" vertical="center"/>
    </xf>
    <xf numFmtId="0" fontId="12" fillId="2" borderId="42" xfId="9" applyFont="1" applyFill="1" applyBorder="1" applyAlignment="1">
      <alignment horizontal="left" vertical="center"/>
    </xf>
    <xf numFmtId="0" fontId="9" fillId="0" borderId="27" xfId="9" applyFont="1" applyFill="1" applyBorder="1" applyAlignment="1">
      <alignment horizontal="left" vertical="center" wrapText="1"/>
    </xf>
    <xf numFmtId="0" fontId="3" fillId="2" borderId="43" xfId="57" applyFont="1" applyFill="1" applyBorder="1" applyAlignment="1">
      <alignment horizontal="center" vertical="center"/>
    </xf>
    <xf numFmtId="0" fontId="3" fillId="2" borderId="44" xfId="57" applyFont="1" applyFill="1" applyBorder="1" applyAlignment="1">
      <alignment horizontal="center" vertical="center"/>
    </xf>
    <xf numFmtId="0" fontId="6" fillId="0" borderId="0" xfId="9" applyFont="1" applyBorder="1" applyAlignment="1">
      <alignment horizontal="left" vertical="center"/>
    </xf>
    <xf numFmtId="0" fontId="13" fillId="0" borderId="0" xfId="57" applyFont="1" applyFill="1" applyBorder="1" applyAlignment="1">
      <alignment vertical="center"/>
    </xf>
    <xf numFmtId="0" fontId="2" fillId="0" borderId="0" xfId="57" applyFont="1" applyBorder="1" applyAlignment="1">
      <alignment vertical="center"/>
    </xf>
    <xf numFmtId="0" fontId="2" fillId="0" borderId="0" xfId="57" applyFont="1" applyFill="1" applyBorder="1" applyAlignment="1">
      <alignment vertical="center"/>
    </xf>
    <xf numFmtId="0" fontId="3" fillId="0" borderId="27" xfId="57" applyFont="1" applyFill="1" applyBorder="1" applyAlignment="1">
      <alignment horizontal="center" vertical="center"/>
    </xf>
    <xf numFmtId="0" fontId="3" fillId="0" borderId="18" xfId="57" applyFont="1" applyFill="1" applyBorder="1" applyAlignment="1">
      <alignment horizontal="center" vertical="center"/>
    </xf>
    <xf numFmtId="0" fontId="3" fillId="2" borderId="12" xfId="57" applyFont="1" applyFill="1" applyBorder="1" applyAlignment="1">
      <alignment vertical="center"/>
    </xf>
    <xf numFmtId="0" fontId="3" fillId="2" borderId="14" xfId="57" applyFont="1" applyFill="1" applyBorder="1" applyAlignment="1">
      <alignment vertical="center"/>
    </xf>
    <xf numFmtId="0" fontId="13" fillId="2" borderId="0" xfId="57" applyFont="1" applyFill="1" applyBorder="1" applyAlignment="1">
      <alignment horizontal="left" vertical="center"/>
    </xf>
    <xf numFmtId="0" fontId="2" fillId="0" borderId="0" xfId="57" applyFont="1" applyBorder="1" applyAlignment="1">
      <alignment horizontal="center" vertical="center"/>
    </xf>
    <xf numFmtId="0" fontId="2" fillId="0" borderId="0" xfId="57" applyFont="1" applyBorder="1" applyAlignment="1">
      <alignment horizontal="left" vertical="center"/>
    </xf>
    <xf numFmtId="0" fontId="3" fillId="0" borderId="43" xfId="57" applyFont="1" applyBorder="1" applyAlignment="1">
      <alignment horizontal="center" vertical="center"/>
    </xf>
    <xf numFmtId="176" fontId="3" fillId="4" borderId="14" xfId="31" applyNumberFormat="1" applyFont="1" applyFill="1" applyBorder="1" applyAlignment="1">
      <alignment horizontal="center" vertical="center"/>
    </xf>
    <xf numFmtId="0" fontId="3" fillId="0" borderId="34" xfId="57" applyFont="1" applyBorder="1" applyAlignment="1">
      <alignment horizontal="center" vertical="center"/>
    </xf>
    <xf numFmtId="0" fontId="3" fillId="4" borderId="16" xfId="57" applyFont="1" applyFill="1" applyBorder="1" applyAlignment="1">
      <alignment horizontal="center" vertical="center"/>
    </xf>
    <xf numFmtId="0" fontId="10" fillId="0" borderId="45" xfId="9" applyFont="1" applyBorder="1" applyAlignment="1">
      <alignment horizontal="center" vertical="center"/>
    </xf>
    <xf numFmtId="0" fontId="10" fillId="0" borderId="34" xfId="9" applyFont="1" applyBorder="1" applyAlignment="1">
      <alignment horizontal="center" vertical="center"/>
    </xf>
    <xf numFmtId="0" fontId="10" fillId="0" borderId="41" xfId="9" applyFont="1" applyBorder="1" applyAlignment="1">
      <alignment horizontal="center" vertical="center"/>
    </xf>
    <xf numFmtId="0" fontId="3" fillId="0" borderId="20" xfId="57" applyFont="1" applyBorder="1" applyAlignment="1">
      <alignment horizontal="center" vertical="center"/>
    </xf>
    <xf numFmtId="0" fontId="9" fillId="3" borderId="37" xfId="9" applyFont="1" applyFill="1" applyBorder="1" applyAlignment="1">
      <alignment horizontal="center" vertical="center"/>
    </xf>
    <xf numFmtId="0" fontId="3" fillId="0" borderId="25" xfId="57" applyFont="1" applyBorder="1" applyAlignment="1">
      <alignment horizontal="center" vertical="center"/>
    </xf>
    <xf numFmtId="0" fontId="9" fillId="2" borderId="27" xfId="57" applyFont="1" applyFill="1" applyBorder="1" applyAlignment="1">
      <alignment horizontal="center" vertical="center"/>
    </xf>
    <xf numFmtId="0" fontId="9" fillId="0" borderId="40" xfId="57" applyFont="1" applyBorder="1" applyAlignment="1">
      <alignment horizontal="center" vertical="center"/>
    </xf>
    <xf numFmtId="0" fontId="3" fillId="2" borderId="18" xfId="57" applyFont="1" applyFill="1" applyBorder="1" applyAlignment="1">
      <alignment horizontal="center" vertical="center"/>
    </xf>
    <xf numFmtId="0" fontId="3" fillId="0" borderId="41" xfId="57" applyFont="1" applyBorder="1" applyAlignment="1">
      <alignment horizontal="center" vertical="center"/>
    </xf>
    <xf numFmtId="0" fontId="3" fillId="0" borderId="29" xfId="57" applyFont="1" applyBorder="1" applyAlignment="1">
      <alignment horizontal="center" vertical="center"/>
    </xf>
    <xf numFmtId="0" fontId="9" fillId="3" borderId="46" xfId="9" applyFont="1" applyFill="1" applyBorder="1" applyAlignment="1">
      <alignment horizontal="center" vertical="center"/>
    </xf>
    <xf numFmtId="0" fontId="3" fillId="0" borderId="10" xfId="57" applyFont="1" applyBorder="1" applyAlignment="1">
      <alignment horizontal="center" vertical="center"/>
    </xf>
    <xf numFmtId="0" fontId="3" fillId="0" borderId="47" xfId="57" applyFont="1" applyFill="1" applyBorder="1" applyAlignment="1">
      <alignment horizontal="left" vertical="center"/>
    </xf>
    <xf numFmtId="0" fontId="3" fillId="2" borderId="12" xfId="57" applyFont="1" applyFill="1" applyBorder="1" applyAlignment="1">
      <alignment horizontal="center" vertical="center"/>
    </xf>
    <xf numFmtId="0" fontId="3" fillId="2" borderId="27" xfId="57" applyFont="1" applyFill="1" applyBorder="1" applyAlignment="1">
      <alignment horizontal="center" vertical="center"/>
    </xf>
    <xf numFmtId="0" fontId="9" fillId="0" borderId="43" xfId="9" applyFont="1" applyBorder="1" applyAlignment="1">
      <alignment horizontal="center" vertical="center"/>
    </xf>
    <xf numFmtId="0" fontId="3" fillId="0" borderId="48" xfId="57" applyFont="1" applyFill="1" applyBorder="1" applyAlignment="1">
      <alignment horizontal="left" vertical="center"/>
    </xf>
    <xf numFmtId="0" fontId="9" fillId="2" borderId="14" xfId="57" applyFont="1" applyFill="1" applyBorder="1" applyAlignment="1">
      <alignment horizontal="center" vertical="center"/>
    </xf>
    <xf numFmtId="0" fontId="9" fillId="0" borderId="34" xfId="9" applyFont="1" applyBorder="1" applyAlignment="1">
      <alignment horizontal="center" vertical="center"/>
    </xf>
    <xf numFmtId="0" fontId="3" fillId="2" borderId="14" xfId="57" applyFont="1" applyFill="1" applyBorder="1" applyAlignment="1">
      <alignment horizontal="center" vertical="center"/>
    </xf>
    <xf numFmtId="0" fontId="3" fillId="0" borderId="23" xfId="57" applyFont="1" applyFill="1" applyBorder="1" applyAlignment="1">
      <alignment horizontal="left" vertical="center"/>
    </xf>
    <xf numFmtId="0" fontId="3" fillId="2" borderId="22" xfId="57" applyFont="1" applyFill="1" applyBorder="1" applyAlignment="1">
      <alignment horizontal="center" vertical="center"/>
    </xf>
    <xf numFmtId="0" fontId="9" fillId="0" borderId="41" xfId="9" applyFont="1" applyBorder="1" applyAlignment="1">
      <alignment horizontal="center" vertical="center"/>
    </xf>
    <xf numFmtId="0" fontId="3" fillId="2" borderId="16" xfId="57" applyFont="1" applyFill="1" applyBorder="1" applyAlignment="1">
      <alignment horizontal="center" vertical="center"/>
    </xf>
    <xf numFmtId="0" fontId="3" fillId="2" borderId="33" xfId="57" applyFont="1" applyFill="1" applyBorder="1" applyAlignment="1">
      <alignment horizontal="center" vertical="center"/>
    </xf>
    <xf numFmtId="0" fontId="9" fillId="0" borderId="40" xfId="9" applyFont="1" applyBorder="1" applyAlignment="1">
      <alignment horizontal="center" vertical="center"/>
    </xf>
    <xf numFmtId="0" fontId="9" fillId="0" borderId="37" xfId="9" applyFont="1" applyBorder="1" applyAlignment="1">
      <alignment horizontal="center" vertical="center"/>
    </xf>
    <xf numFmtId="0" fontId="9" fillId="2" borderId="49" xfId="9" applyFont="1" applyFill="1" applyBorder="1" applyAlignment="1">
      <alignment horizontal="left" vertical="center"/>
    </xf>
    <xf numFmtId="0" fontId="3" fillId="2" borderId="40" xfId="57" applyFont="1" applyFill="1" applyBorder="1" applyAlignment="1">
      <alignment horizontal="center" vertical="center"/>
    </xf>
    <xf numFmtId="0" fontId="3" fillId="2" borderId="49" xfId="57" applyFont="1" applyFill="1" applyBorder="1" applyAlignment="1">
      <alignment horizontal="center" vertical="center"/>
    </xf>
    <xf numFmtId="0" fontId="9" fillId="2" borderId="48" xfId="9" applyFont="1" applyFill="1" applyBorder="1" applyAlignment="1">
      <alignment horizontal="left" vertical="center"/>
    </xf>
    <xf numFmtId="0" fontId="3" fillId="2" borderId="34" xfId="57" applyFont="1" applyFill="1" applyBorder="1" applyAlignment="1">
      <alignment horizontal="center" vertical="center"/>
    </xf>
    <xf numFmtId="0" fontId="3" fillId="2" borderId="48" xfId="57" applyFont="1" applyFill="1" applyBorder="1" applyAlignment="1">
      <alignment horizontal="center" vertical="center"/>
    </xf>
    <xf numFmtId="0" fontId="12" fillId="2" borderId="48" xfId="9" applyFont="1" applyFill="1" applyBorder="1" applyAlignment="1">
      <alignment horizontal="left" vertical="center"/>
    </xf>
    <xf numFmtId="0" fontId="9" fillId="2" borderId="34" xfId="57" applyFont="1" applyFill="1" applyBorder="1" applyAlignment="1">
      <alignment horizontal="center" vertical="center"/>
    </xf>
    <xf numFmtId="0" fontId="9" fillId="2" borderId="48" xfId="57" applyFont="1" applyFill="1" applyBorder="1" applyAlignment="1">
      <alignment horizontal="center" vertical="center"/>
    </xf>
    <xf numFmtId="0" fontId="12" fillId="2" borderId="50" xfId="9" applyFont="1" applyFill="1" applyBorder="1" applyAlignment="1">
      <alignment horizontal="left" vertical="center"/>
    </xf>
    <xf numFmtId="0" fontId="3" fillId="2" borderId="41" xfId="57" applyFont="1" applyFill="1" applyBorder="1" applyAlignment="1">
      <alignment horizontal="center" vertical="center"/>
    </xf>
    <xf numFmtId="0" fontId="3" fillId="2" borderId="50" xfId="57" applyFont="1" applyFill="1" applyBorder="1" applyAlignment="1">
      <alignment horizontal="center" vertical="center"/>
    </xf>
    <xf numFmtId="0" fontId="3" fillId="2" borderId="51" xfId="57" applyFont="1" applyFill="1" applyBorder="1" applyAlignment="1">
      <alignment horizontal="center" vertical="center"/>
    </xf>
    <xf numFmtId="0" fontId="3" fillId="0" borderId="40" xfId="57" applyFont="1" applyBorder="1" applyAlignment="1">
      <alignment horizontal="center" vertical="center"/>
    </xf>
    <xf numFmtId="0" fontId="13" fillId="5" borderId="0" xfId="57" applyFont="1" applyFill="1" applyBorder="1" applyAlignment="1">
      <alignment horizontal="left" vertical="center"/>
    </xf>
    <xf numFmtId="0" fontId="8" fillId="0" borderId="52" xfId="57" applyFont="1" applyBorder="1" applyAlignment="1">
      <alignment horizontal="left" vertical="center" wrapText="1"/>
    </xf>
    <xf numFmtId="0" fontId="9" fillId="3" borderId="53" xfId="9" applyFont="1" applyFill="1" applyBorder="1" applyAlignment="1">
      <alignment horizontal="center" vertical="center"/>
    </xf>
    <xf numFmtId="0" fontId="9" fillId="3" borderId="54" xfId="9" applyFont="1" applyFill="1" applyBorder="1" applyAlignment="1">
      <alignment horizontal="center" vertical="center"/>
    </xf>
    <xf numFmtId="0" fontId="3" fillId="0" borderId="55" xfId="57" applyFont="1" applyFill="1" applyBorder="1" applyAlignment="1">
      <alignment vertical="center"/>
    </xf>
    <xf numFmtId="177" fontId="3" fillId="5" borderId="56" xfId="31" applyNumberFormat="1" applyFont="1" applyFill="1" applyBorder="1" applyAlignment="1">
      <alignment vertical="center"/>
    </xf>
    <xf numFmtId="177" fontId="3" fillId="0" borderId="57" xfId="57" applyNumberFormat="1" applyFont="1" applyBorder="1" applyAlignment="1">
      <alignment vertical="center"/>
    </xf>
    <xf numFmtId="0" fontId="3" fillId="0" borderId="58" xfId="57" applyFont="1" applyBorder="1" applyAlignment="1">
      <alignment vertical="center"/>
    </xf>
    <xf numFmtId="177" fontId="3" fillId="5" borderId="59" xfId="31" applyNumberFormat="1" applyFont="1" applyFill="1" applyBorder="1" applyAlignment="1">
      <alignment vertical="center"/>
    </xf>
    <xf numFmtId="177" fontId="3" fillId="0" borderId="14" xfId="57" applyNumberFormat="1" applyFont="1" applyBorder="1" applyAlignment="1">
      <alignment vertical="center"/>
    </xf>
    <xf numFmtId="0" fontId="3" fillId="0" borderId="60" xfId="57" applyFont="1" applyBorder="1" applyAlignment="1">
      <alignment vertical="center"/>
    </xf>
    <xf numFmtId="177" fontId="3" fillId="5" borderId="61" xfId="31" applyNumberFormat="1" applyFont="1" applyFill="1" applyBorder="1" applyAlignment="1">
      <alignment vertical="center"/>
    </xf>
    <xf numFmtId="177" fontId="3" fillId="0" borderId="16" xfId="57" applyNumberFormat="1" applyFont="1" applyBorder="1" applyAlignment="1">
      <alignment vertical="center"/>
    </xf>
    <xf numFmtId="0" fontId="3" fillId="5" borderId="62" xfId="57" applyFont="1" applyFill="1" applyBorder="1" applyAlignment="1">
      <alignment vertical="center"/>
    </xf>
    <xf numFmtId="0" fontId="3" fillId="5" borderId="60" xfId="57" applyFont="1" applyFill="1" applyBorder="1" applyAlignment="1">
      <alignment vertical="center"/>
    </xf>
    <xf numFmtId="177" fontId="3" fillId="5" borderId="63" xfId="31" applyNumberFormat="1" applyFont="1" applyFill="1" applyBorder="1" applyAlignment="1">
      <alignment vertical="center"/>
    </xf>
    <xf numFmtId="177" fontId="3" fillId="0" borderId="18" xfId="57" applyNumberFormat="1" applyFont="1" applyBorder="1" applyAlignment="1">
      <alignment vertical="center"/>
    </xf>
    <xf numFmtId="0" fontId="3" fillId="5" borderId="64" xfId="57" applyFont="1" applyFill="1" applyBorder="1" applyAlignment="1">
      <alignment vertical="center"/>
    </xf>
    <xf numFmtId="0" fontId="3" fillId="0" borderId="65" xfId="57" applyFont="1" applyBorder="1" applyAlignment="1">
      <alignment vertical="center"/>
    </xf>
    <xf numFmtId="177" fontId="3" fillId="0" borderId="20" xfId="57" applyNumberFormat="1" applyFont="1" applyBorder="1" applyAlignment="1">
      <alignment vertical="center"/>
    </xf>
    <xf numFmtId="0" fontId="3" fillId="0" borderId="66" xfId="57" applyFont="1" applyBorder="1" applyAlignment="1">
      <alignment vertical="center"/>
    </xf>
    <xf numFmtId="0" fontId="9" fillId="3" borderId="67" xfId="9" applyFont="1" applyFill="1" applyBorder="1" applyAlignment="1">
      <alignment horizontal="center" vertical="center"/>
    </xf>
    <xf numFmtId="0" fontId="9" fillId="3" borderId="68" xfId="9" applyFont="1" applyFill="1" applyBorder="1" applyAlignment="1">
      <alignment horizontal="center" vertical="center"/>
    </xf>
    <xf numFmtId="0" fontId="3" fillId="0" borderId="69" xfId="57" applyFont="1" applyBorder="1" applyAlignment="1">
      <alignment vertical="center"/>
    </xf>
    <xf numFmtId="0" fontId="3" fillId="0" borderId="70" xfId="57" applyFont="1" applyBorder="1" applyAlignment="1">
      <alignment vertical="center"/>
    </xf>
    <xf numFmtId="177" fontId="9" fillId="5" borderId="71" xfId="31" applyNumberFormat="1" applyFont="1" applyFill="1" applyBorder="1" applyAlignment="1">
      <alignment vertical="center"/>
    </xf>
    <xf numFmtId="177" fontId="9" fillId="0" borderId="27" xfId="57" applyNumberFormat="1" applyFont="1" applyBorder="1" applyAlignment="1">
      <alignment vertical="center"/>
    </xf>
    <xf numFmtId="0" fontId="9" fillId="5" borderId="72" xfId="57" applyFont="1" applyFill="1" applyBorder="1" applyAlignment="1">
      <alignment vertical="center"/>
    </xf>
    <xf numFmtId="0" fontId="3" fillId="0" borderId="73" xfId="57" applyFont="1" applyBorder="1" applyAlignment="1">
      <alignment vertical="center"/>
    </xf>
    <xf numFmtId="177" fontId="3" fillId="0" borderId="29" xfId="57" applyNumberFormat="1" applyFont="1" applyBorder="1" applyAlignment="1">
      <alignment vertical="center"/>
    </xf>
    <xf numFmtId="0" fontId="3" fillId="0" borderId="74" xfId="57" applyFont="1" applyBorder="1" applyAlignment="1">
      <alignment vertical="center"/>
    </xf>
    <xf numFmtId="0" fontId="9" fillId="3" borderId="75" xfId="9" applyFont="1" applyFill="1" applyBorder="1" applyAlignment="1">
      <alignment horizontal="center" vertical="center"/>
    </xf>
    <xf numFmtId="0" fontId="9" fillId="3" borderId="76" xfId="9" applyFont="1" applyFill="1" applyBorder="1" applyAlignment="1">
      <alignment horizontal="center" vertical="center"/>
    </xf>
    <xf numFmtId="0" fontId="3" fillId="0" borderId="77" xfId="57" applyFont="1" applyBorder="1" applyAlignment="1">
      <alignment vertical="center"/>
    </xf>
    <xf numFmtId="0" fontId="3" fillId="0" borderId="78" xfId="57" applyFont="1" applyBorder="1" applyAlignment="1">
      <alignment vertical="center"/>
    </xf>
    <xf numFmtId="177" fontId="3" fillId="5" borderId="71" xfId="31" applyNumberFormat="1" applyFont="1" applyFill="1" applyBorder="1" applyAlignment="1">
      <alignment vertical="center"/>
    </xf>
    <xf numFmtId="177" fontId="3" fillId="0" borderId="27" xfId="57" applyNumberFormat="1" applyFont="1" applyBorder="1" applyAlignment="1">
      <alignment vertical="center"/>
    </xf>
    <xf numFmtId="0" fontId="3" fillId="5" borderId="79" xfId="57" applyFont="1" applyFill="1" applyBorder="1" applyAlignment="1">
      <alignment vertical="center"/>
    </xf>
    <xf numFmtId="0" fontId="3" fillId="5" borderId="60" xfId="39" applyFont="1" applyFill="1" applyBorder="1" applyAlignment="1">
      <alignment vertical="center"/>
    </xf>
    <xf numFmtId="177" fontId="3" fillId="5" borderId="67" xfId="31" applyNumberFormat="1" applyFont="1" applyFill="1" applyBorder="1" applyAlignment="1">
      <alignment vertical="center"/>
    </xf>
    <xf numFmtId="177" fontId="3" fillId="0" borderId="22" xfId="57" applyNumberFormat="1" applyFont="1" applyBorder="1" applyAlignment="1">
      <alignment vertical="center"/>
    </xf>
    <xf numFmtId="0" fontId="3" fillId="5" borderId="68" xfId="57" applyFont="1" applyFill="1" applyBorder="1" applyAlignment="1">
      <alignment vertical="center"/>
    </xf>
    <xf numFmtId="177" fontId="3" fillId="5" borderId="80" xfId="31" applyNumberFormat="1" applyFont="1" applyFill="1" applyBorder="1" applyAlignment="1">
      <alignment vertical="center"/>
    </xf>
    <xf numFmtId="177" fontId="3" fillId="0" borderId="33" xfId="57" applyNumberFormat="1" applyFont="1" applyBorder="1" applyAlignment="1">
      <alignment vertical="center"/>
    </xf>
    <xf numFmtId="182" fontId="3" fillId="5" borderId="81" xfId="31" applyNumberFormat="1" applyFont="1" applyFill="1" applyBorder="1" applyAlignment="1">
      <alignment vertical="center"/>
    </xf>
    <xf numFmtId="177" fontId="3" fillId="0" borderId="12" xfId="57" applyNumberFormat="1" applyFont="1" applyBorder="1" applyAlignment="1">
      <alignment vertical="center"/>
    </xf>
    <xf numFmtId="0" fontId="3" fillId="5" borderId="72" xfId="57" applyFont="1" applyFill="1" applyBorder="1" applyAlignment="1">
      <alignment vertical="center"/>
    </xf>
    <xf numFmtId="0" fontId="9" fillId="0" borderId="14" xfId="9" applyFont="1" applyFill="1" applyBorder="1" applyAlignment="1">
      <alignment horizontal="left" vertical="center" wrapText="1"/>
    </xf>
    <xf numFmtId="0" fontId="3" fillId="2" borderId="34" xfId="57" applyFont="1" applyFill="1" applyBorder="1" applyAlignment="1">
      <alignment horizontal="left" vertical="center"/>
    </xf>
    <xf numFmtId="0" fontId="3" fillId="2" borderId="35" xfId="57" applyFont="1" applyFill="1" applyBorder="1" applyAlignment="1">
      <alignment horizontal="left" vertical="center"/>
    </xf>
    <xf numFmtId="0" fontId="3" fillId="6" borderId="8" xfId="57" applyFont="1" applyFill="1" applyBorder="1" applyAlignment="1">
      <alignment vertical="center"/>
    </xf>
    <xf numFmtId="0" fontId="3" fillId="6" borderId="0" xfId="57" applyFont="1" applyFill="1" applyBorder="1" applyAlignment="1">
      <alignment vertical="center" wrapText="1"/>
    </xf>
    <xf numFmtId="0" fontId="3" fillId="6" borderId="0" xfId="57" applyFont="1" applyFill="1" applyBorder="1" applyAlignment="1">
      <alignment vertical="center"/>
    </xf>
    <xf numFmtId="0" fontId="3" fillId="0" borderId="24" xfId="57" applyFont="1" applyBorder="1" applyAlignment="1">
      <alignment horizontal="left" vertical="center"/>
    </xf>
    <xf numFmtId="0" fontId="9" fillId="0" borderId="82" xfId="9" applyFont="1" applyBorder="1" applyAlignment="1">
      <alignment horizontal="center" vertical="center"/>
    </xf>
    <xf numFmtId="0" fontId="9" fillId="0" borderId="6" xfId="9" applyFont="1" applyFill="1" applyBorder="1" applyAlignment="1">
      <alignment horizontal="left" vertical="center" wrapText="1"/>
    </xf>
    <xf numFmtId="0" fontId="3" fillId="2" borderId="83" xfId="57" applyFont="1" applyFill="1" applyBorder="1" applyAlignment="1">
      <alignment horizontal="left" vertical="center"/>
    </xf>
    <xf numFmtId="0" fontId="3" fillId="2" borderId="10" xfId="57" applyFont="1" applyFill="1" applyBorder="1" applyAlignment="1">
      <alignment horizontal="left" vertical="center"/>
    </xf>
    <xf numFmtId="0" fontId="3" fillId="6" borderId="28" xfId="57" applyFont="1" applyFill="1" applyBorder="1" applyAlignment="1">
      <alignment vertical="center"/>
    </xf>
    <xf numFmtId="0" fontId="3" fillId="6" borderId="29" xfId="57" applyFont="1" applyFill="1" applyBorder="1" applyAlignment="1">
      <alignment vertical="center" wrapText="1"/>
    </xf>
    <xf numFmtId="0" fontId="3" fillId="6" borderId="29" xfId="57" applyFont="1" applyFill="1" applyBorder="1" applyAlignment="1">
      <alignment vertical="center"/>
    </xf>
    <xf numFmtId="0" fontId="9" fillId="3" borderId="84" xfId="9" applyFont="1" applyFill="1" applyBorder="1" applyAlignment="1">
      <alignment horizontal="center" vertical="center"/>
    </xf>
    <xf numFmtId="0" fontId="9" fillId="0" borderId="12" xfId="9" applyFont="1" applyFill="1" applyBorder="1" applyAlignment="1">
      <alignment horizontal="left" vertical="center" wrapText="1"/>
    </xf>
    <xf numFmtId="0" fontId="9" fillId="0" borderId="18" xfId="9" applyFont="1" applyFill="1" applyBorder="1" applyAlignment="1">
      <alignment horizontal="left" vertical="center" wrapText="1"/>
    </xf>
    <xf numFmtId="0" fontId="9" fillId="0" borderId="37" xfId="9" applyFont="1" applyFill="1" applyBorder="1" applyAlignment="1">
      <alignment horizontal="left" vertical="center" wrapText="1"/>
    </xf>
    <xf numFmtId="0" fontId="3" fillId="0" borderId="38" xfId="57" applyFont="1" applyBorder="1" applyAlignment="1">
      <alignment horizontal="left" vertical="center"/>
    </xf>
    <xf numFmtId="0" fontId="3" fillId="0" borderId="83" xfId="57" applyFont="1" applyBorder="1" applyAlignment="1">
      <alignment horizontal="left" vertical="center"/>
    </xf>
    <xf numFmtId="0" fontId="3" fillId="0" borderId="10" xfId="57" applyFont="1" applyBorder="1" applyAlignment="1">
      <alignment horizontal="left" vertical="center"/>
    </xf>
    <xf numFmtId="0" fontId="3" fillId="0" borderId="19" xfId="57" applyFont="1" applyBorder="1" applyAlignment="1">
      <alignment vertical="center" wrapText="1"/>
    </xf>
    <xf numFmtId="0" fontId="3" fillId="7" borderId="85" xfId="57" applyFont="1" applyFill="1" applyBorder="1">
      <alignment vertical="center"/>
    </xf>
    <xf numFmtId="0" fontId="3" fillId="7" borderId="85" xfId="57" applyFont="1" applyFill="1" applyBorder="1" applyAlignment="1">
      <alignment vertical="center" wrapText="1"/>
    </xf>
    <xf numFmtId="0" fontId="3" fillId="6" borderId="0" xfId="57" applyFont="1" applyFill="1" applyBorder="1">
      <alignment vertical="center"/>
    </xf>
    <xf numFmtId="0" fontId="3" fillId="8" borderId="0" xfId="57" applyFont="1" applyFill="1" applyBorder="1">
      <alignment vertical="center"/>
    </xf>
    <xf numFmtId="0" fontId="3" fillId="2" borderId="48" xfId="57" applyFont="1" applyFill="1" applyBorder="1" applyAlignment="1">
      <alignment horizontal="left" vertical="center"/>
    </xf>
    <xf numFmtId="0" fontId="3" fillId="6" borderId="0" xfId="57" applyFont="1" applyFill="1" applyBorder="1" applyAlignment="1">
      <alignment horizontal="center" vertical="center"/>
    </xf>
    <xf numFmtId="0" fontId="3" fillId="2" borderId="7" xfId="57" applyFont="1" applyFill="1" applyBorder="1" applyAlignment="1">
      <alignment horizontal="left" vertical="center"/>
    </xf>
    <xf numFmtId="182" fontId="3" fillId="0" borderId="83" xfId="1" applyNumberFormat="1" applyFont="1" applyBorder="1" applyAlignment="1">
      <alignment horizontal="center" vertical="center"/>
    </xf>
    <xf numFmtId="182" fontId="3" fillId="0" borderId="7" xfId="1" applyNumberFormat="1" applyFont="1" applyBorder="1" applyAlignment="1">
      <alignment horizontal="center" vertical="center"/>
    </xf>
    <xf numFmtId="0" fontId="3" fillId="0" borderId="83" xfId="57" applyFont="1" applyBorder="1" applyAlignment="1">
      <alignment horizontal="center" vertical="center"/>
    </xf>
    <xf numFmtId="0" fontId="3" fillId="6" borderId="29" xfId="57" applyFont="1" applyFill="1" applyBorder="1" applyAlignment="1">
      <alignment horizontal="center" vertical="center"/>
    </xf>
    <xf numFmtId="0" fontId="3" fillId="2" borderId="6" xfId="57" applyFont="1" applyFill="1" applyBorder="1" applyAlignment="1">
      <alignment horizontal="center" vertical="center"/>
    </xf>
    <xf numFmtId="0" fontId="3" fillId="0" borderId="7" xfId="57" applyFont="1" applyBorder="1" applyAlignment="1">
      <alignment horizontal="left" vertical="center"/>
    </xf>
    <xf numFmtId="177" fontId="3" fillId="0" borderId="10" xfId="57" applyNumberFormat="1" applyFont="1" applyBorder="1" applyAlignment="1">
      <alignment vertical="center"/>
    </xf>
    <xf numFmtId="0" fontId="3" fillId="6" borderId="86" xfId="57" applyFont="1" applyFill="1" applyBorder="1" applyAlignment="1">
      <alignment vertical="center"/>
    </xf>
    <xf numFmtId="177" fontId="3" fillId="6" borderId="0" xfId="57" applyNumberFormat="1" applyFont="1" applyFill="1" applyBorder="1" applyAlignment="1">
      <alignment vertical="center"/>
    </xf>
    <xf numFmtId="0" fontId="3" fillId="6" borderId="87" xfId="57" applyFont="1" applyFill="1" applyBorder="1" applyAlignment="1">
      <alignment vertical="center"/>
    </xf>
    <xf numFmtId="9" fontId="3" fillId="5" borderId="88" xfId="1" applyFont="1" applyFill="1" applyBorder="1" applyAlignment="1">
      <alignment horizontal="center" vertical="center"/>
    </xf>
    <xf numFmtId="182" fontId="3" fillId="0" borderId="6" xfId="57" applyNumberFormat="1" applyFont="1" applyBorder="1" applyAlignment="1">
      <alignment vertical="center"/>
    </xf>
    <xf numFmtId="0" fontId="3" fillId="5" borderId="89" xfId="57" applyFont="1" applyFill="1" applyBorder="1" applyAlignment="1">
      <alignment vertical="center"/>
    </xf>
    <xf numFmtId="0" fontId="3" fillId="6" borderId="73" xfId="57" applyFont="1" applyFill="1" applyBorder="1" applyAlignment="1">
      <alignment vertical="center"/>
    </xf>
    <xf numFmtId="182" fontId="3" fillId="6" borderId="29" xfId="57" applyNumberFormat="1" applyFont="1" applyFill="1" applyBorder="1" applyAlignment="1">
      <alignment vertical="center"/>
    </xf>
    <xf numFmtId="0" fontId="3" fillId="6" borderId="74" xfId="57" applyFont="1" applyFill="1" applyBorder="1" applyAlignment="1">
      <alignment vertical="center"/>
    </xf>
    <xf numFmtId="177" fontId="3" fillId="5" borderId="88" xfId="31" applyNumberFormat="1" applyFont="1" applyFill="1" applyBorder="1" applyAlignment="1">
      <alignment vertical="center"/>
    </xf>
    <xf numFmtId="177" fontId="3" fillId="0" borderId="6" xfId="57" applyNumberFormat="1" applyFont="1" applyBorder="1" applyAlignment="1">
      <alignment vertical="center"/>
    </xf>
    <xf numFmtId="177" fontId="3" fillId="6" borderId="29" xfId="57" applyNumberFormat="1" applyFont="1" applyFill="1" applyBorder="1" applyAlignment="1">
      <alignment vertical="center"/>
    </xf>
    <xf numFmtId="177" fontId="3" fillId="5" borderId="81" xfId="31" applyNumberFormat="1" applyFont="1" applyFill="1" applyBorder="1" applyAlignment="1">
      <alignment vertical="center"/>
    </xf>
    <xf numFmtId="9" fontId="3" fillId="5" borderId="67" xfId="1" applyFont="1" applyFill="1" applyBorder="1" applyAlignment="1">
      <alignment horizontal="center" vertical="center"/>
    </xf>
    <xf numFmtId="182" fontId="3" fillId="6" borderId="0" xfId="57" applyNumberFormat="1" applyFont="1" applyFill="1" applyBorder="1" applyAlignment="1">
      <alignment vertical="center"/>
    </xf>
    <xf numFmtId="0" fontId="3" fillId="0" borderId="90" xfId="57" applyFont="1" applyBorder="1" applyAlignment="1">
      <alignment vertical="center"/>
    </xf>
    <xf numFmtId="0" fontId="3" fillId="0" borderId="91" xfId="57" applyFont="1" applyBorder="1" applyAlignment="1">
      <alignment vertical="center"/>
    </xf>
    <xf numFmtId="0" fontId="3" fillId="0" borderId="92" xfId="57" applyFont="1" applyBorder="1" applyAlignment="1">
      <alignment vertical="center"/>
    </xf>
  </cellXfs>
  <cellStyles count="59">
    <cellStyle name="常规" xfId="0" builtinId="0"/>
    <cellStyle name="百分比 3" xfId="1"/>
    <cellStyle name="常规 3 2 2" xfId="2"/>
    <cellStyle name="百分比 3 2" xfId="3"/>
    <cellStyle name="常规 2" xfId="4"/>
    <cellStyle name="常规 3 2" xfId="5"/>
    <cellStyle name="60% - 强调文字颜色 6" xfId="6" builtinId="52"/>
    <cellStyle name="20% - 强调文字颜色 4" xfId="7" builtinId="42"/>
    <cellStyle name="强调文字颜色 4" xfId="8" builtinId="41"/>
    <cellStyle name="常规_Sheet1 3" xfId="9"/>
    <cellStyle name="输入" xfId="10" builtinId="20"/>
    <cellStyle name="40% - 强调文字颜色 3" xfId="11" builtinId="39"/>
    <cellStyle name="20% - 强调文字颜色 3" xfId="12" builtinId="38"/>
    <cellStyle name="货币" xfId="13" builtinId="4"/>
    <cellStyle name="强调文字颜色 3" xfId="14" builtinId="37"/>
    <cellStyle name="百分比" xfId="15" builtinId="5"/>
    <cellStyle name="60% - 强调文字颜色 2" xfId="16" builtinId="3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千位分隔 2" xfId="31"/>
    <cellStyle name="标题 1" xfId="32" builtinId="16"/>
    <cellStyle name="解释性文本" xfId="33" builtinId="53"/>
    <cellStyle name="20% - 强调文字颜色 2" xfId="34" builtinId="34"/>
    <cellStyle name="标题 4" xfId="35" builtinId="19"/>
    <cellStyle name="货币[0]" xfId="36" builtinId="7"/>
    <cellStyle name="40% - 强调文字颜色 4" xfId="37" builtinId="43"/>
    <cellStyle name="千位分隔" xfId="38" builtinId="3"/>
    <cellStyle name="常规 3 3" xfId="39"/>
    <cellStyle name="已访问的超链接" xfId="40" builtinId="9"/>
    <cellStyle name="标题" xfId="41" builtinId="15"/>
    <cellStyle name="40% - 强调文字颜色 2" xfId="42" builtinId="35"/>
    <cellStyle name="警告文本" xfId="43" builtinId="11"/>
    <cellStyle name="60% - 强调文字颜色 3" xfId="44" builtinId="40"/>
    <cellStyle name="注释" xfId="45" builtinId="10"/>
    <cellStyle name="20% - 强调文字颜色 6" xfId="46" builtinId="50"/>
    <cellStyle name="强调文字颜色 5" xfId="47" builtinId="45"/>
    <cellStyle name="40% - 强调文字颜色 6" xfId="48" builtinId="51"/>
    <cellStyle name="超链接" xfId="49" builtinId="8"/>
    <cellStyle name="千位分隔 2 2" xfId="50"/>
    <cellStyle name="千位分隔[0]" xfId="51" builtinId="6"/>
    <cellStyle name="标题 2" xfId="52" builtinId="17"/>
    <cellStyle name="40% - 强调文字颜色 5" xfId="53" builtinId="47"/>
    <cellStyle name="标题 3" xfId="54" builtinId="18"/>
    <cellStyle name="强调文字颜色 6" xfId="55" builtinId="49"/>
    <cellStyle name="40% - 强调文字颜色 1" xfId="56" builtinId="31"/>
    <cellStyle name="常规 3" xfId="57"/>
    <cellStyle name="链接单元格" xfId="5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34926</xdr:rowOff>
    </xdr:from>
    <xdr:to>
      <xdr:col>1</xdr:col>
      <xdr:colOff>464438</xdr:colOff>
      <xdr:row>1</xdr:row>
      <xdr:rowOff>114300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34925"/>
          <a:ext cx="77660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S201"/>
  <sheetViews>
    <sheetView showGridLines="0" tabSelected="1" view="pageBreakPreview" zoomScale="103" zoomScaleNormal="100" topLeftCell="A62" workbookViewId="0">
      <selection activeCell="O74" sqref="O74"/>
    </sheetView>
  </sheetViews>
  <sheetFormatPr defaultColWidth="9.18269230769231" defaultRowHeight="13.6"/>
  <cols>
    <col min="1" max="1" width="4.73076923076923" style="4" customWidth="1"/>
    <col min="2" max="2" width="19.7307692307692" style="5" customWidth="1"/>
    <col min="3" max="3" width="14.7307692307692" style="4" customWidth="1"/>
    <col min="4" max="9" width="5.45192307692308" style="4" customWidth="1"/>
    <col min="10" max="10" width="6.53846153846154" style="6" customWidth="1"/>
    <col min="11" max="11" width="6.45192307692308" style="6" customWidth="1"/>
    <col min="12" max="12" width="7.73076923076923" style="6" customWidth="1"/>
    <col min="13" max="13" width="6.73076923076923" style="4" customWidth="1"/>
    <col min="14" max="14" width="10.7307692307692" style="4" customWidth="1"/>
    <col min="15" max="15" width="44.7115384615385" style="4" customWidth="1"/>
    <col min="16" max="16384" width="9.18269230769231" style="4"/>
  </cols>
  <sheetData>
    <row r="1" s="1" customFormat="1" ht="24.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10" customHeight="1" spans="1:1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17" customHeight="1" spans="1:15">
      <c r="A3" s="9" t="s">
        <v>1</v>
      </c>
      <c r="B3" s="9"/>
      <c r="C3" s="10" t="s">
        <v>2</v>
      </c>
      <c r="D3" s="10"/>
      <c r="E3" s="10"/>
      <c r="F3" s="98" t="s">
        <v>3</v>
      </c>
      <c r="G3" s="99"/>
      <c r="H3" s="99"/>
      <c r="I3" s="106" t="s">
        <v>4</v>
      </c>
      <c r="J3" s="106"/>
      <c r="K3" s="107"/>
      <c r="L3" s="108" t="s">
        <v>5</v>
      </c>
      <c r="M3" s="108"/>
      <c r="N3" s="155" t="s">
        <v>6</v>
      </c>
      <c r="O3" s="155"/>
    </row>
    <row r="4" s="2" customFormat="1" ht="15" customHeight="1" spans="1:15">
      <c r="A4" s="9" t="s">
        <v>7</v>
      </c>
      <c r="B4" s="9"/>
      <c r="C4" s="10" t="s">
        <v>8</v>
      </c>
      <c r="D4" s="10"/>
      <c r="E4" s="10"/>
      <c r="F4" s="98" t="s">
        <v>9</v>
      </c>
      <c r="G4" s="99"/>
      <c r="H4" s="99"/>
      <c r="I4" s="106">
        <v>8</v>
      </c>
      <c r="J4" s="106"/>
      <c r="K4" s="107"/>
      <c r="L4" s="108" t="s">
        <v>10</v>
      </c>
      <c r="M4" s="108"/>
      <c r="N4" s="155">
        <v>18810105420</v>
      </c>
      <c r="O4" s="155"/>
    </row>
    <row r="5" s="2" customFormat="1" ht="15" customHeight="1" spans="1:15">
      <c r="A5" s="9" t="s">
        <v>11</v>
      </c>
      <c r="B5" s="9"/>
      <c r="C5" s="11">
        <v>45377</v>
      </c>
      <c r="D5" s="10"/>
      <c r="E5" s="10"/>
      <c r="F5" s="100"/>
      <c r="G5" s="99"/>
      <c r="H5" s="101"/>
      <c r="I5" s="101"/>
      <c r="J5" s="101"/>
      <c r="K5" s="101"/>
      <c r="L5" s="108" t="s">
        <v>12</v>
      </c>
      <c r="M5" s="108"/>
      <c r="N5" s="155"/>
      <c r="O5" s="155"/>
    </row>
    <row r="6" ht="10" customHeight="1" spans="1:15">
      <c r="A6" s="12"/>
      <c r="C6" s="12"/>
      <c r="D6" s="12"/>
      <c r="E6" s="12"/>
      <c r="F6" s="12"/>
      <c r="G6" s="12"/>
      <c r="H6" s="12"/>
      <c r="I6" s="12"/>
      <c r="M6" s="12"/>
      <c r="N6" s="12"/>
      <c r="O6" s="12"/>
    </row>
    <row r="7" ht="37.5" customHeight="1" spans="1:15">
      <c r="A7" s="13" t="s">
        <v>13</v>
      </c>
      <c r="B7" s="14" t="s">
        <v>14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56"/>
    </row>
    <row r="8" ht="16" customHeight="1" spans="1:15">
      <c r="A8" s="15" t="s">
        <v>15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 t="s">
        <v>16</v>
      </c>
      <c r="N8" s="16"/>
      <c r="O8" s="157"/>
    </row>
    <row r="9" ht="16" customHeight="1" spans="1:15">
      <c r="A9" s="17" t="s">
        <v>17</v>
      </c>
      <c r="B9" s="18" t="s">
        <v>15</v>
      </c>
      <c r="C9" s="19" t="s">
        <v>18</v>
      </c>
      <c r="D9" s="20"/>
      <c r="E9" s="20"/>
      <c r="F9" s="20"/>
      <c r="G9" s="20"/>
      <c r="H9" s="20"/>
      <c r="I9" s="20"/>
      <c r="J9" s="20" t="s">
        <v>19</v>
      </c>
      <c r="K9" s="20" t="s">
        <v>20</v>
      </c>
      <c r="L9" s="20" t="s">
        <v>21</v>
      </c>
      <c r="M9" s="20" t="s">
        <v>22</v>
      </c>
      <c r="N9" s="20" t="s">
        <v>23</v>
      </c>
      <c r="O9" s="158" t="s">
        <v>24</v>
      </c>
    </row>
    <row r="10" s="3" customFormat="1" ht="17" customHeight="1" spans="1:15">
      <c r="A10" s="21" t="s">
        <v>25</v>
      </c>
      <c r="B10" s="22" t="s">
        <v>26</v>
      </c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159"/>
    </row>
    <row r="11" ht="19" customHeight="1" spans="1:15">
      <c r="A11" s="25" t="s">
        <v>27</v>
      </c>
      <c r="B11" s="26" t="s">
        <v>28</v>
      </c>
      <c r="C11" s="27" t="s">
        <v>29</v>
      </c>
      <c r="D11" s="28"/>
      <c r="E11" s="27" t="s">
        <v>30</v>
      </c>
      <c r="F11" s="28"/>
      <c r="G11" s="27" t="s">
        <v>31</v>
      </c>
      <c r="H11" s="28"/>
      <c r="I11" s="27" t="s">
        <v>32</v>
      </c>
      <c r="J11" s="28"/>
      <c r="K11" s="27"/>
      <c r="L11" s="109" t="s">
        <v>33</v>
      </c>
      <c r="M11" s="160"/>
      <c r="N11" s="161">
        <f>J11*K11*M11</f>
        <v>0</v>
      </c>
      <c r="O11" s="162" t="s">
        <v>34</v>
      </c>
    </row>
    <row r="12" ht="19" customHeight="1" spans="1:15">
      <c r="A12" s="29"/>
      <c r="B12" s="30"/>
      <c r="C12" s="31" t="s">
        <v>29</v>
      </c>
      <c r="D12" s="32"/>
      <c r="E12" s="31" t="s">
        <v>30</v>
      </c>
      <c r="F12" s="32"/>
      <c r="G12" s="31" t="s">
        <v>31</v>
      </c>
      <c r="H12" s="32"/>
      <c r="I12" s="31" t="s">
        <v>32</v>
      </c>
      <c r="J12" s="110"/>
      <c r="K12" s="31"/>
      <c r="L12" s="111" t="s">
        <v>33</v>
      </c>
      <c r="M12" s="163"/>
      <c r="N12" s="164">
        <f t="shared" ref="N12:N14" si="0">J12*K12*M12</f>
        <v>0</v>
      </c>
      <c r="O12" s="165" t="s">
        <v>35</v>
      </c>
    </row>
    <row r="13" ht="19" customHeight="1" spans="1:19">
      <c r="A13" s="29"/>
      <c r="B13" s="30"/>
      <c r="C13" s="31" t="s">
        <v>29</v>
      </c>
      <c r="D13" s="32"/>
      <c r="E13" s="31" t="s">
        <v>30</v>
      </c>
      <c r="F13" s="32"/>
      <c r="G13" s="31" t="s">
        <v>31</v>
      </c>
      <c r="H13" s="32"/>
      <c r="I13" s="31" t="s">
        <v>32</v>
      </c>
      <c r="J13" s="110"/>
      <c r="K13" s="31"/>
      <c r="L13" s="111" t="s">
        <v>33</v>
      </c>
      <c r="M13" s="163"/>
      <c r="N13" s="164">
        <f t="shared" si="0"/>
        <v>0</v>
      </c>
      <c r="O13" s="165"/>
      <c r="S13"/>
    </row>
    <row r="14" ht="19" customHeight="1" spans="1:15">
      <c r="A14" s="33" t="s">
        <v>36</v>
      </c>
      <c r="B14" s="34" t="s">
        <v>37</v>
      </c>
      <c r="C14" s="35" t="s">
        <v>38</v>
      </c>
      <c r="D14" s="35"/>
      <c r="E14" s="35"/>
      <c r="F14" s="35"/>
      <c r="G14" s="35"/>
      <c r="H14" s="35"/>
      <c r="I14" s="35"/>
      <c r="J14" s="112">
        <v>1</v>
      </c>
      <c r="K14" s="112">
        <v>0.5</v>
      </c>
      <c r="L14" s="113" t="s">
        <v>39</v>
      </c>
      <c r="M14" s="166">
        <v>4000</v>
      </c>
      <c r="N14" s="167">
        <f t="shared" si="0"/>
        <v>2000</v>
      </c>
      <c r="O14" s="168" t="s">
        <v>40</v>
      </c>
    </row>
    <row r="15" ht="19" customHeight="1" spans="1:15">
      <c r="A15" s="29"/>
      <c r="B15" s="36" t="s">
        <v>41</v>
      </c>
      <c r="C15" s="37" t="s">
        <v>42</v>
      </c>
      <c r="D15" s="37"/>
      <c r="E15" s="37"/>
      <c r="F15" s="37"/>
      <c r="G15" s="37"/>
      <c r="H15" s="37"/>
      <c r="I15" s="37"/>
      <c r="J15" s="32">
        <v>1</v>
      </c>
      <c r="K15" s="32"/>
      <c r="L15" s="114" t="s">
        <v>43</v>
      </c>
      <c r="M15" s="163"/>
      <c r="N15" s="164">
        <f t="shared" ref="N15:N19" si="1">J15*K15*M15</f>
        <v>0</v>
      </c>
      <c r="O15" s="169"/>
    </row>
    <row r="16" ht="19" customHeight="1" spans="1:15">
      <c r="A16" s="29"/>
      <c r="B16" s="36" t="s">
        <v>44</v>
      </c>
      <c r="C16" s="37"/>
      <c r="D16" s="37"/>
      <c r="E16" s="37"/>
      <c r="F16" s="37"/>
      <c r="G16" s="37"/>
      <c r="H16" s="37"/>
      <c r="I16" s="37"/>
      <c r="J16" s="32">
        <v>8</v>
      </c>
      <c r="K16" s="32">
        <v>1</v>
      </c>
      <c r="L16" s="114" t="s">
        <v>45</v>
      </c>
      <c r="M16" s="163">
        <v>68</v>
      </c>
      <c r="N16" s="164">
        <f t="shared" si="1"/>
        <v>544</v>
      </c>
      <c r="O16" s="169"/>
    </row>
    <row r="17" ht="19" customHeight="1" spans="1:15">
      <c r="A17" s="29"/>
      <c r="B17" s="36" t="s">
        <v>46</v>
      </c>
      <c r="C17" s="37" t="s">
        <v>47</v>
      </c>
      <c r="D17" s="37"/>
      <c r="E17" s="37"/>
      <c r="F17" s="37"/>
      <c r="G17" s="37"/>
      <c r="H17" s="37"/>
      <c r="I17" s="37"/>
      <c r="J17" s="32">
        <v>3</v>
      </c>
      <c r="K17" s="32"/>
      <c r="L17" s="114" t="s">
        <v>48</v>
      </c>
      <c r="M17" s="163"/>
      <c r="N17" s="164">
        <f t="shared" si="1"/>
        <v>0</v>
      </c>
      <c r="O17" s="169"/>
    </row>
    <row r="18" ht="19" customHeight="1" spans="1:15">
      <c r="A18" s="29"/>
      <c r="B18" s="38" t="s">
        <v>49</v>
      </c>
      <c r="C18" s="37" t="s">
        <v>50</v>
      </c>
      <c r="D18" s="37"/>
      <c r="E18" s="37"/>
      <c r="F18" s="37"/>
      <c r="G18" s="37"/>
      <c r="H18" s="37"/>
      <c r="I18" s="37"/>
      <c r="J18" s="32">
        <v>1</v>
      </c>
      <c r="K18" s="32"/>
      <c r="L18" s="114" t="s">
        <v>43</v>
      </c>
      <c r="M18" s="163"/>
      <c r="N18" s="164">
        <f t="shared" si="1"/>
        <v>0</v>
      </c>
      <c r="O18" s="169"/>
    </row>
    <row r="19" ht="19" customHeight="1" spans="1:15">
      <c r="A19" s="39"/>
      <c r="B19" s="40" t="s">
        <v>51</v>
      </c>
      <c r="C19" s="41" t="s">
        <v>52</v>
      </c>
      <c r="D19" s="41"/>
      <c r="E19" s="41"/>
      <c r="F19" s="41"/>
      <c r="G19" s="41"/>
      <c r="H19" s="41"/>
      <c r="I19" s="41"/>
      <c r="J19" s="59"/>
      <c r="K19" s="59"/>
      <c r="L19" s="115"/>
      <c r="M19" s="170"/>
      <c r="N19" s="171">
        <f t="shared" si="1"/>
        <v>0</v>
      </c>
      <c r="O19" s="172"/>
    </row>
    <row r="20" ht="17" customHeight="1" spans="1:15">
      <c r="A20" s="42" t="s">
        <v>53</v>
      </c>
      <c r="B20" s="43"/>
      <c r="C20" s="44"/>
      <c r="D20" s="44"/>
      <c r="E20" s="44"/>
      <c r="F20" s="44"/>
      <c r="G20" s="44"/>
      <c r="H20" s="44"/>
      <c r="I20" s="44"/>
      <c r="J20" s="116"/>
      <c r="K20" s="116"/>
      <c r="L20" s="116"/>
      <c r="M20" s="173"/>
      <c r="N20" s="174">
        <f>SUM(N11:N19)</f>
        <v>2544</v>
      </c>
      <c r="O20" s="175"/>
    </row>
    <row r="21" ht="17" customHeight="1" spans="1:15">
      <c r="A21" s="45" t="s">
        <v>17</v>
      </c>
      <c r="B21" s="46" t="s">
        <v>15</v>
      </c>
      <c r="C21" s="47" t="s">
        <v>18</v>
      </c>
      <c r="D21" s="48"/>
      <c r="E21" s="48"/>
      <c r="F21" s="48"/>
      <c r="G21" s="48"/>
      <c r="H21" s="48"/>
      <c r="I21" s="48"/>
      <c r="J21" s="48" t="s">
        <v>54</v>
      </c>
      <c r="K21" s="48" t="s">
        <v>55</v>
      </c>
      <c r="L21" s="117" t="s">
        <v>21</v>
      </c>
      <c r="M21" s="176" t="s">
        <v>22</v>
      </c>
      <c r="N21" s="48" t="s">
        <v>56</v>
      </c>
      <c r="O21" s="177" t="s">
        <v>24</v>
      </c>
    </row>
    <row r="22" ht="17" customHeight="1" spans="1:15">
      <c r="A22" s="49" t="s">
        <v>57</v>
      </c>
      <c r="B22" s="50" t="s">
        <v>58</v>
      </c>
      <c r="C22" s="51"/>
      <c r="D22" s="51"/>
      <c r="E22" s="51"/>
      <c r="F22" s="51"/>
      <c r="G22" s="51"/>
      <c r="H22" s="51"/>
      <c r="I22" s="51"/>
      <c r="J22" s="118"/>
      <c r="K22" s="118"/>
      <c r="L22" s="118"/>
      <c r="M22" s="178"/>
      <c r="N22" s="51"/>
      <c r="O22" s="179"/>
    </row>
    <row r="23" ht="17" customHeight="1" spans="1:15">
      <c r="A23" s="52" t="s">
        <v>59</v>
      </c>
      <c r="B23" s="53" t="s">
        <v>60</v>
      </c>
      <c r="C23" s="54" t="s">
        <v>61</v>
      </c>
      <c r="D23" s="55"/>
      <c r="E23" s="102" t="s">
        <v>30</v>
      </c>
      <c r="F23" s="55"/>
      <c r="G23" s="102" t="s">
        <v>31</v>
      </c>
      <c r="H23" s="28"/>
      <c r="I23" s="102" t="s">
        <v>62</v>
      </c>
      <c r="J23" s="119">
        <v>8</v>
      </c>
      <c r="K23" s="119">
        <v>1</v>
      </c>
      <c r="L23" s="120" t="s">
        <v>63</v>
      </c>
      <c r="M23" s="180">
        <v>300</v>
      </c>
      <c r="N23" s="181">
        <f>J23*K23*M23</f>
        <v>2400</v>
      </c>
      <c r="O23" s="182" t="s">
        <v>64</v>
      </c>
    </row>
    <row r="24" ht="17" customHeight="1" spans="1:15">
      <c r="A24" s="56" t="s">
        <v>65</v>
      </c>
      <c r="B24" s="57" t="s">
        <v>60</v>
      </c>
      <c r="C24" s="58"/>
      <c r="D24" s="59"/>
      <c r="E24" s="103" t="s">
        <v>30</v>
      </c>
      <c r="F24" s="59"/>
      <c r="G24" s="103" t="s">
        <v>31</v>
      </c>
      <c r="H24" s="59"/>
      <c r="I24" s="103" t="s">
        <v>62</v>
      </c>
      <c r="J24" s="121"/>
      <c r="K24" s="121"/>
      <c r="L24" s="122" t="s">
        <v>63</v>
      </c>
      <c r="M24" s="170"/>
      <c r="N24" s="171">
        <f t="shared" ref="N24" si="2">J24*K24*M24</f>
        <v>0</v>
      </c>
      <c r="O24" s="172"/>
    </row>
    <row r="25" ht="17" customHeight="1" spans="1:15">
      <c r="A25" s="60" t="s">
        <v>53</v>
      </c>
      <c r="B25" s="61"/>
      <c r="C25" s="62"/>
      <c r="D25" s="62"/>
      <c r="E25" s="62"/>
      <c r="F25" s="62"/>
      <c r="G25" s="62"/>
      <c r="H25" s="62"/>
      <c r="I25" s="62"/>
      <c r="J25" s="123"/>
      <c r="K25" s="123"/>
      <c r="L25" s="123"/>
      <c r="M25" s="183"/>
      <c r="N25" s="184">
        <f>SUM(N23:N24)</f>
        <v>2400</v>
      </c>
      <c r="O25" s="185"/>
    </row>
    <row r="26" ht="17" customHeight="1" spans="1:15">
      <c r="A26" s="63" t="s">
        <v>17</v>
      </c>
      <c r="B26" s="64" t="s">
        <v>15</v>
      </c>
      <c r="C26" s="65" t="s">
        <v>18</v>
      </c>
      <c r="D26" s="16"/>
      <c r="E26" s="16"/>
      <c r="F26" s="16"/>
      <c r="G26" s="16"/>
      <c r="H26" s="16"/>
      <c r="I26" s="16"/>
      <c r="J26" s="16" t="s">
        <v>54</v>
      </c>
      <c r="K26" s="16" t="s">
        <v>66</v>
      </c>
      <c r="L26" s="124" t="s">
        <v>21</v>
      </c>
      <c r="M26" s="186" t="s">
        <v>22</v>
      </c>
      <c r="N26" s="16" t="s">
        <v>56</v>
      </c>
      <c r="O26" s="187" t="s">
        <v>24</v>
      </c>
    </row>
    <row r="27" ht="17" customHeight="1" spans="1:15">
      <c r="A27" s="66" t="s">
        <v>67</v>
      </c>
      <c r="B27" s="67" t="s">
        <v>68</v>
      </c>
      <c r="C27" s="68"/>
      <c r="D27" s="68"/>
      <c r="E27" s="68"/>
      <c r="F27" s="68"/>
      <c r="G27" s="68"/>
      <c r="H27" s="68"/>
      <c r="I27" s="68"/>
      <c r="J27" s="125"/>
      <c r="K27" s="125"/>
      <c r="L27" s="125"/>
      <c r="M27" s="188"/>
      <c r="N27" s="68"/>
      <c r="O27" s="189"/>
    </row>
    <row r="28" ht="17" customHeight="1" spans="1:15">
      <c r="A28" s="52" t="s">
        <v>69</v>
      </c>
      <c r="B28" s="53" t="s">
        <v>70</v>
      </c>
      <c r="C28" s="69" t="s">
        <v>71</v>
      </c>
      <c r="D28" s="70"/>
      <c r="E28" s="70"/>
      <c r="F28" s="70"/>
      <c r="G28" s="70"/>
      <c r="H28" s="70"/>
      <c r="I28" s="126"/>
      <c r="J28" s="127"/>
      <c r="K28" s="128"/>
      <c r="L28" s="129" t="s">
        <v>72</v>
      </c>
      <c r="M28" s="190"/>
      <c r="N28" s="191">
        <f>J28*K28*M28</f>
        <v>0</v>
      </c>
      <c r="O28" s="192" t="s">
        <v>73</v>
      </c>
    </row>
    <row r="29" ht="17" customHeight="1" spans="1:15">
      <c r="A29" s="71"/>
      <c r="B29" s="72"/>
      <c r="C29" s="73" t="s">
        <v>74</v>
      </c>
      <c r="D29" s="74"/>
      <c r="E29" s="74"/>
      <c r="F29" s="74"/>
      <c r="G29" s="74"/>
      <c r="H29" s="74"/>
      <c r="I29" s="130"/>
      <c r="J29" s="131"/>
      <c r="K29" s="131"/>
      <c r="L29" s="132" t="s">
        <v>72</v>
      </c>
      <c r="M29" s="163"/>
      <c r="N29" s="164">
        <f t="shared" ref="N29:N33" si="3">J29*K29*M29</f>
        <v>0</v>
      </c>
      <c r="O29" s="193" t="s">
        <v>73</v>
      </c>
    </row>
    <row r="30" ht="17" customHeight="1" spans="1:15">
      <c r="A30" s="71"/>
      <c r="B30" s="72"/>
      <c r="C30" s="73" t="s">
        <v>74</v>
      </c>
      <c r="D30" s="74"/>
      <c r="E30" s="74"/>
      <c r="F30" s="74"/>
      <c r="G30" s="74"/>
      <c r="H30" s="74"/>
      <c r="I30" s="130"/>
      <c r="J30" s="133"/>
      <c r="K30" s="133"/>
      <c r="L30" s="132" t="s">
        <v>72</v>
      </c>
      <c r="M30" s="163"/>
      <c r="N30" s="164">
        <f t="shared" si="3"/>
        <v>0</v>
      </c>
      <c r="O30" s="169" t="s">
        <v>73</v>
      </c>
    </row>
    <row r="31" ht="17" customHeight="1" spans="1:15">
      <c r="A31" s="71"/>
      <c r="B31" s="72"/>
      <c r="C31" s="73" t="s">
        <v>74</v>
      </c>
      <c r="D31" s="74"/>
      <c r="E31" s="74"/>
      <c r="F31" s="74"/>
      <c r="G31" s="74"/>
      <c r="H31" s="74"/>
      <c r="I31" s="130"/>
      <c r="J31" s="133"/>
      <c r="K31" s="133"/>
      <c r="L31" s="132" t="s">
        <v>72</v>
      </c>
      <c r="M31" s="163"/>
      <c r="N31" s="164">
        <f t="shared" si="3"/>
        <v>0</v>
      </c>
      <c r="O31" s="169" t="s">
        <v>73</v>
      </c>
    </row>
    <row r="32" ht="17" customHeight="1" spans="1:15">
      <c r="A32" s="75"/>
      <c r="B32" s="76"/>
      <c r="C32" s="77" t="s">
        <v>75</v>
      </c>
      <c r="D32" s="78"/>
      <c r="E32" s="78"/>
      <c r="F32" s="78"/>
      <c r="G32" s="78"/>
      <c r="H32" s="78"/>
      <c r="I32" s="134"/>
      <c r="J32" s="121"/>
      <c r="K32" s="135"/>
      <c r="L32" s="136" t="s">
        <v>72</v>
      </c>
      <c r="M32" s="194"/>
      <c r="N32" s="195">
        <f t="shared" si="3"/>
        <v>0</v>
      </c>
      <c r="O32" s="196"/>
    </row>
    <row r="33" ht="17" customHeight="1" spans="1:15">
      <c r="A33" s="71" t="s">
        <v>76</v>
      </c>
      <c r="B33" s="72" t="s">
        <v>77</v>
      </c>
      <c r="C33" s="69" t="s">
        <v>71</v>
      </c>
      <c r="D33" s="70"/>
      <c r="E33" s="70"/>
      <c r="F33" s="70"/>
      <c r="G33" s="70"/>
      <c r="H33" s="70"/>
      <c r="I33" s="126"/>
      <c r="J33" s="137"/>
      <c r="K33" s="138"/>
      <c r="L33" s="139" t="s">
        <v>78</v>
      </c>
      <c r="M33" s="197"/>
      <c r="N33" s="198">
        <f t="shared" si="3"/>
        <v>0</v>
      </c>
      <c r="O33" s="192" t="s">
        <v>73</v>
      </c>
    </row>
    <row r="34" ht="17" customHeight="1" spans="1:15">
      <c r="A34" s="71"/>
      <c r="B34" s="72"/>
      <c r="C34" s="73" t="s">
        <v>74</v>
      </c>
      <c r="D34" s="74"/>
      <c r="E34" s="74"/>
      <c r="F34" s="74"/>
      <c r="G34" s="74"/>
      <c r="H34" s="74"/>
      <c r="I34" s="130"/>
      <c r="J34" s="133"/>
      <c r="K34" s="133"/>
      <c r="L34" s="132" t="s">
        <v>78</v>
      </c>
      <c r="M34" s="163"/>
      <c r="N34" s="164">
        <f t="shared" ref="N34:N39" si="4">J34*K34*M34</f>
        <v>0</v>
      </c>
      <c r="O34" s="193" t="s">
        <v>73</v>
      </c>
    </row>
    <row r="35" ht="17" customHeight="1" spans="1:15">
      <c r="A35" s="71"/>
      <c r="B35" s="72"/>
      <c r="C35" s="73" t="s">
        <v>79</v>
      </c>
      <c r="D35" s="74"/>
      <c r="E35" s="74"/>
      <c r="F35" s="74"/>
      <c r="G35" s="74"/>
      <c r="H35" s="74"/>
      <c r="I35" s="130"/>
      <c r="J35" s="133"/>
      <c r="K35" s="133"/>
      <c r="L35" s="132" t="s">
        <v>78</v>
      </c>
      <c r="M35" s="163"/>
      <c r="N35" s="164">
        <f t="shared" si="4"/>
        <v>0</v>
      </c>
      <c r="O35" s="169"/>
    </row>
    <row r="36" ht="17" customHeight="1" spans="1:15">
      <c r="A36" s="71"/>
      <c r="B36" s="72"/>
      <c r="C36" s="73" t="s">
        <v>80</v>
      </c>
      <c r="D36" s="74"/>
      <c r="E36" s="74"/>
      <c r="F36" s="74"/>
      <c r="G36" s="74"/>
      <c r="H36" s="74"/>
      <c r="I36" s="130"/>
      <c r="J36" s="133"/>
      <c r="K36" s="133"/>
      <c r="L36" s="132" t="s">
        <v>78</v>
      </c>
      <c r="M36" s="163"/>
      <c r="N36" s="164">
        <f t="shared" si="4"/>
        <v>0</v>
      </c>
      <c r="O36" s="169"/>
    </row>
    <row r="37" ht="17" customHeight="1" spans="1:15">
      <c r="A37" s="75"/>
      <c r="B37" s="76"/>
      <c r="C37" s="77" t="s">
        <v>75</v>
      </c>
      <c r="D37" s="78"/>
      <c r="E37" s="78"/>
      <c r="F37" s="78"/>
      <c r="G37" s="78"/>
      <c r="H37" s="78"/>
      <c r="I37" s="134"/>
      <c r="J37" s="121"/>
      <c r="K37" s="135"/>
      <c r="L37" s="140" t="s">
        <v>78</v>
      </c>
      <c r="M37" s="194"/>
      <c r="N37" s="195">
        <f t="shared" si="4"/>
        <v>0</v>
      </c>
      <c r="O37" s="196"/>
    </row>
    <row r="38" ht="17" customHeight="1" spans="1:15">
      <c r="A38" s="71" t="s">
        <v>81</v>
      </c>
      <c r="B38" s="72" t="s">
        <v>82</v>
      </c>
      <c r="C38" s="69" t="s">
        <v>71</v>
      </c>
      <c r="D38" s="70"/>
      <c r="E38" s="70"/>
      <c r="F38" s="70"/>
      <c r="G38" s="70"/>
      <c r="H38" s="70"/>
      <c r="I38" s="126"/>
      <c r="J38" s="137"/>
      <c r="K38" s="138"/>
      <c r="L38" s="129" t="s">
        <v>72</v>
      </c>
      <c r="M38" s="197"/>
      <c r="N38" s="198">
        <f t="shared" si="4"/>
        <v>0</v>
      </c>
      <c r="O38" s="192" t="s">
        <v>73</v>
      </c>
    </row>
    <row r="39" ht="17" customHeight="1" spans="1:15">
      <c r="A39" s="71"/>
      <c r="B39" s="72"/>
      <c r="C39" s="73" t="s">
        <v>74</v>
      </c>
      <c r="D39" s="74"/>
      <c r="E39" s="74"/>
      <c r="F39" s="74"/>
      <c r="G39" s="74"/>
      <c r="H39" s="74"/>
      <c r="I39" s="130"/>
      <c r="J39" s="133">
        <v>8</v>
      </c>
      <c r="K39" s="133">
        <v>2</v>
      </c>
      <c r="L39" s="132" t="s">
        <v>72</v>
      </c>
      <c r="M39" s="163">
        <v>250</v>
      </c>
      <c r="N39" s="164">
        <f t="shared" si="4"/>
        <v>4000</v>
      </c>
      <c r="O39" s="193" t="s">
        <v>73</v>
      </c>
    </row>
    <row r="40" ht="17" customHeight="1" spans="1:15">
      <c r="A40" s="71"/>
      <c r="B40" s="72"/>
      <c r="C40" s="73" t="s">
        <v>79</v>
      </c>
      <c r="D40" s="74"/>
      <c r="E40" s="74"/>
      <c r="F40" s="74"/>
      <c r="G40" s="74"/>
      <c r="H40" s="74"/>
      <c r="I40" s="130"/>
      <c r="J40" s="133"/>
      <c r="K40" s="133"/>
      <c r="L40" s="132" t="s">
        <v>72</v>
      </c>
      <c r="M40" s="163"/>
      <c r="N40" s="164">
        <f t="shared" ref="N39:N45" si="5">J40*K40*M40</f>
        <v>0</v>
      </c>
      <c r="O40" s="169"/>
    </row>
    <row r="41" ht="17" customHeight="1" spans="1:15">
      <c r="A41" s="71"/>
      <c r="B41" s="72"/>
      <c r="C41" s="73" t="s">
        <v>80</v>
      </c>
      <c r="D41" s="74"/>
      <c r="E41" s="74"/>
      <c r="F41" s="74"/>
      <c r="G41" s="74"/>
      <c r="H41" s="74"/>
      <c r="I41" s="130"/>
      <c r="J41" s="133"/>
      <c r="K41" s="133"/>
      <c r="L41" s="132" t="s">
        <v>72</v>
      </c>
      <c r="M41" s="163"/>
      <c r="N41" s="164">
        <f t="shared" si="5"/>
        <v>0</v>
      </c>
      <c r="O41" s="169"/>
    </row>
    <row r="42" ht="17" customHeight="1" spans="1:15">
      <c r="A42" s="75"/>
      <c r="B42" s="76"/>
      <c r="C42" s="77" t="s">
        <v>75</v>
      </c>
      <c r="D42" s="78"/>
      <c r="E42" s="78"/>
      <c r="F42" s="78"/>
      <c r="G42" s="78"/>
      <c r="H42" s="78"/>
      <c r="I42" s="134"/>
      <c r="J42" s="121"/>
      <c r="K42" s="135"/>
      <c r="L42" s="136" t="s">
        <v>72</v>
      </c>
      <c r="M42" s="194"/>
      <c r="N42" s="195">
        <f t="shared" si="5"/>
        <v>0</v>
      </c>
      <c r="O42" s="196"/>
    </row>
    <row r="43" ht="17" customHeight="1" spans="1:15">
      <c r="A43" s="79" t="s">
        <v>83</v>
      </c>
      <c r="B43" s="53" t="s">
        <v>84</v>
      </c>
      <c r="C43" s="80" t="s">
        <v>85</v>
      </c>
      <c r="D43" s="80"/>
      <c r="E43" s="80"/>
      <c r="F43" s="80"/>
      <c r="G43" s="80"/>
      <c r="H43" s="104"/>
      <c r="I43" s="27" t="s">
        <v>86</v>
      </c>
      <c r="J43" s="127"/>
      <c r="K43" s="127"/>
      <c r="L43" s="129" t="s">
        <v>87</v>
      </c>
      <c r="M43" s="199"/>
      <c r="N43" s="200">
        <f t="shared" si="5"/>
        <v>0</v>
      </c>
      <c r="O43" s="192"/>
    </row>
    <row r="44" ht="17" customHeight="1" spans="1:15">
      <c r="A44" s="81"/>
      <c r="B44" s="72"/>
      <c r="C44" s="82" t="s">
        <v>85</v>
      </c>
      <c r="D44" s="82"/>
      <c r="E44" s="82"/>
      <c r="F44" s="82"/>
      <c r="G44" s="82"/>
      <c r="H44" s="105"/>
      <c r="I44" s="31" t="s">
        <v>86</v>
      </c>
      <c r="J44" s="133"/>
      <c r="K44" s="133"/>
      <c r="L44" s="132" t="s">
        <v>87</v>
      </c>
      <c r="M44" s="163"/>
      <c r="N44" s="164">
        <f t="shared" si="5"/>
        <v>0</v>
      </c>
      <c r="O44" s="169"/>
    </row>
    <row r="45" ht="17" customHeight="1" spans="1:15">
      <c r="A45" s="56"/>
      <c r="B45" s="76"/>
      <c r="C45" s="83" t="s">
        <v>85</v>
      </c>
      <c r="D45" s="83"/>
      <c r="E45" s="83"/>
      <c r="F45" s="83"/>
      <c r="G45" s="83"/>
      <c r="H45" s="58"/>
      <c r="I45" s="103" t="s">
        <v>86</v>
      </c>
      <c r="J45" s="121"/>
      <c r="K45" s="121"/>
      <c r="L45" s="136" t="s">
        <v>87</v>
      </c>
      <c r="M45" s="170"/>
      <c r="N45" s="171">
        <f t="shared" si="5"/>
        <v>0</v>
      </c>
      <c r="O45" s="172"/>
    </row>
    <row r="46" ht="17" customHeight="1" spans="1:15">
      <c r="A46" s="60" t="s">
        <v>53</v>
      </c>
      <c r="B46" s="61"/>
      <c r="C46" s="62"/>
      <c r="D46" s="62"/>
      <c r="E46" s="62"/>
      <c r="F46" s="62"/>
      <c r="G46" s="62"/>
      <c r="H46" s="62"/>
      <c r="I46" s="62"/>
      <c r="J46" s="123"/>
      <c r="K46" s="123"/>
      <c r="L46" s="123"/>
      <c r="M46" s="183"/>
      <c r="N46" s="184">
        <f>SUM(N28:N45)</f>
        <v>4000</v>
      </c>
      <c r="O46" s="185"/>
    </row>
    <row r="47" ht="17" customHeight="1" spans="1:15">
      <c r="A47" s="63" t="s">
        <v>17</v>
      </c>
      <c r="B47" s="64" t="s">
        <v>15</v>
      </c>
      <c r="C47" s="65" t="s">
        <v>18</v>
      </c>
      <c r="D47" s="16"/>
      <c r="E47" s="16"/>
      <c r="F47" s="16"/>
      <c r="G47" s="16"/>
      <c r="H47" s="16"/>
      <c r="I47" s="16"/>
      <c r="J47" s="124" t="s">
        <v>19</v>
      </c>
      <c r="K47" s="65"/>
      <c r="L47" s="124" t="s">
        <v>21</v>
      </c>
      <c r="M47" s="186" t="s">
        <v>22</v>
      </c>
      <c r="N47" s="16" t="s">
        <v>56</v>
      </c>
      <c r="O47" s="187" t="s">
        <v>24</v>
      </c>
    </row>
    <row r="48" ht="17" customHeight="1" spans="1:15">
      <c r="A48" s="66" t="s">
        <v>88</v>
      </c>
      <c r="B48" s="67" t="s">
        <v>89</v>
      </c>
      <c r="C48" s="68"/>
      <c r="D48" s="68"/>
      <c r="E48" s="68"/>
      <c r="F48" s="68"/>
      <c r="G48" s="68"/>
      <c r="H48" s="68"/>
      <c r="I48" s="68"/>
      <c r="J48" s="125"/>
      <c r="K48" s="125"/>
      <c r="L48" s="125"/>
      <c r="M48" s="188"/>
      <c r="N48" s="68"/>
      <c r="O48" s="189"/>
    </row>
    <row r="49" ht="17" customHeight="1" spans="1:15">
      <c r="A49" s="84" t="s">
        <v>90</v>
      </c>
      <c r="B49" s="53" t="s">
        <v>91</v>
      </c>
      <c r="C49" s="85" t="s">
        <v>92</v>
      </c>
      <c r="D49" s="86"/>
      <c r="E49" s="86"/>
      <c r="F49" s="86"/>
      <c r="G49" s="86"/>
      <c r="H49" s="86"/>
      <c r="I49" s="141"/>
      <c r="J49" s="142"/>
      <c r="K49" s="143"/>
      <c r="L49" s="139" t="s">
        <v>63</v>
      </c>
      <c r="M49" s="190"/>
      <c r="N49" s="200">
        <f t="shared" ref="N49:N53" si="6">J49*M49</f>
        <v>0</v>
      </c>
      <c r="O49" s="192" t="s">
        <v>73</v>
      </c>
    </row>
    <row r="50" ht="17" customHeight="1" spans="1:15">
      <c r="A50" s="87" t="s">
        <v>93</v>
      </c>
      <c r="B50" s="88" t="s">
        <v>94</v>
      </c>
      <c r="C50" s="89" t="s">
        <v>95</v>
      </c>
      <c r="D50" s="90"/>
      <c r="E50" s="90"/>
      <c r="F50" s="90"/>
      <c r="G50" s="90"/>
      <c r="H50" s="90"/>
      <c r="I50" s="144"/>
      <c r="J50" s="145"/>
      <c r="K50" s="146"/>
      <c r="L50" s="132" t="s">
        <v>96</v>
      </c>
      <c r="M50" s="163"/>
      <c r="N50" s="164">
        <f t="shared" si="6"/>
        <v>0</v>
      </c>
      <c r="O50" s="169" t="s">
        <v>73</v>
      </c>
    </row>
    <row r="51" ht="17" customHeight="1" spans="1:15">
      <c r="A51" s="87" t="s">
        <v>97</v>
      </c>
      <c r="B51" s="88" t="s">
        <v>98</v>
      </c>
      <c r="C51" s="89"/>
      <c r="D51" s="90"/>
      <c r="E51" s="90"/>
      <c r="F51" s="90"/>
      <c r="G51" s="90"/>
      <c r="H51" s="90"/>
      <c r="I51" s="144"/>
      <c r="J51" s="145"/>
      <c r="K51" s="146"/>
      <c r="L51" s="132" t="s">
        <v>99</v>
      </c>
      <c r="M51" s="163"/>
      <c r="N51" s="164">
        <f t="shared" si="6"/>
        <v>0</v>
      </c>
      <c r="O51" s="169" t="s">
        <v>73</v>
      </c>
    </row>
    <row r="52" ht="17" customHeight="1" spans="1:15">
      <c r="A52" s="87" t="s">
        <v>100</v>
      </c>
      <c r="B52" s="88" t="s">
        <v>101</v>
      </c>
      <c r="C52" s="91" t="s">
        <v>102</v>
      </c>
      <c r="D52" s="92"/>
      <c r="E52" s="92"/>
      <c r="F52" s="92"/>
      <c r="G52" s="92"/>
      <c r="H52" s="92"/>
      <c r="I52" s="147"/>
      <c r="J52" s="145">
        <v>11</v>
      </c>
      <c r="K52" s="146"/>
      <c r="L52" s="132" t="s">
        <v>103</v>
      </c>
      <c r="M52" s="163">
        <v>8</v>
      </c>
      <c r="N52" s="164">
        <f t="shared" si="6"/>
        <v>88</v>
      </c>
      <c r="O52" s="169" t="s">
        <v>73</v>
      </c>
    </row>
    <row r="53" ht="17" customHeight="1" spans="1:15">
      <c r="A53" s="87" t="s">
        <v>104</v>
      </c>
      <c r="B53" s="88" t="s">
        <v>105</v>
      </c>
      <c r="C53" s="91" t="s">
        <v>106</v>
      </c>
      <c r="D53" s="92"/>
      <c r="E53" s="92"/>
      <c r="F53" s="92"/>
      <c r="G53" s="92"/>
      <c r="H53" s="92"/>
      <c r="I53" s="147"/>
      <c r="J53" s="145">
        <v>30</v>
      </c>
      <c r="K53" s="146"/>
      <c r="L53" s="132" t="s">
        <v>103</v>
      </c>
      <c r="M53" s="163">
        <v>2</v>
      </c>
      <c r="N53" s="164">
        <f t="shared" si="6"/>
        <v>60</v>
      </c>
      <c r="O53" s="169"/>
    </row>
    <row r="54" ht="17" customHeight="1" spans="1:15">
      <c r="A54" s="87" t="s">
        <v>107</v>
      </c>
      <c r="B54" s="88" t="s">
        <v>108</v>
      </c>
      <c r="C54" s="91" t="s">
        <v>109</v>
      </c>
      <c r="D54" s="92"/>
      <c r="E54" s="92"/>
      <c r="F54" s="92"/>
      <c r="G54" s="92"/>
      <c r="H54" s="92"/>
      <c r="I54" s="147"/>
      <c r="J54" s="145">
        <v>2</v>
      </c>
      <c r="K54" s="146"/>
      <c r="L54" s="132" t="s">
        <v>99</v>
      </c>
      <c r="M54" s="163">
        <v>240</v>
      </c>
      <c r="N54" s="164">
        <f t="shared" ref="N54:N60" si="7">J54*M54</f>
        <v>480</v>
      </c>
      <c r="O54" s="169" t="s">
        <v>73</v>
      </c>
    </row>
    <row r="55" ht="17" customHeight="1" spans="1:15">
      <c r="A55" s="87" t="s">
        <v>110</v>
      </c>
      <c r="B55" s="88" t="s">
        <v>111</v>
      </c>
      <c r="C55" s="91" t="s">
        <v>112</v>
      </c>
      <c r="D55" s="92"/>
      <c r="E55" s="92"/>
      <c r="F55" s="92"/>
      <c r="G55" s="92"/>
      <c r="H55" s="92"/>
      <c r="I55" s="147"/>
      <c r="J55" s="145"/>
      <c r="K55" s="146"/>
      <c r="L55" s="132" t="s">
        <v>99</v>
      </c>
      <c r="M55" s="163"/>
      <c r="N55" s="164">
        <f t="shared" si="7"/>
        <v>0</v>
      </c>
      <c r="O55" s="169" t="s">
        <v>73</v>
      </c>
    </row>
    <row r="56" ht="17" customHeight="1" spans="1:15">
      <c r="A56" s="87" t="s">
        <v>113</v>
      </c>
      <c r="B56" s="5" t="s">
        <v>114</v>
      </c>
      <c r="C56" s="91" t="s">
        <v>115</v>
      </c>
      <c r="D56" s="92"/>
      <c r="E56" s="92"/>
      <c r="F56" s="92"/>
      <c r="G56" s="92"/>
      <c r="H56" s="92"/>
      <c r="I56" s="147"/>
      <c r="J56" s="148"/>
      <c r="K56" s="149"/>
      <c r="L56" s="132" t="s">
        <v>116</v>
      </c>
      <c r="M56" s="163"/>
      <c r="N56" s="164">
        <f t="shared" si="7"/>
        <v>0</v>
      </c>
      <c r="O56" s="169" t="s">
        <v>73</v>
      </c>
    </row>
    <row r="57" ht="17" customHeight="1" spans="1:15">
      <c r="A57" s="87" t="s">
        <v>117</v>
      </c>
      <c r="B57" s="88" t="s">
        <v>118</v>
      </c>
      <c r="C57" s="91" t="s">
        <v>119</v>
      </c>
      <c r="D57" s="92"/>
      <c r="E57" s="92"/>
      <c r="F57" s="92"/>
      <c r="G57" s="92"/>
      <c r="H57" s="92"/>
      <c r="I57" s="147"/>
      <c r="J57" s="145"/>
      <c r="K57" s="146"/>
      <c r="L57" s="132" t="s">
        <v>120</v>
      </c>
      <c r="M57" s="163"/>
      <c r="N57" s="164">
        <f t="shared" si="7"/>
        <v>0</v>
      </c>
      <c r="O57" s="169" t="s">
        <v>73</v>
      </c>
    </row>
    <row r="58" ht="17" customHeight="1" spans="1:15">
      <c r="A58" s="87" t="s">
        <v>121</v>
      </c>
      <c r="B58" s="88" t="s">
        <v>122</v>
      </c>
      <c r="C58" s="91" t="s">
        <v>123</v>
      </c>
      <c r="D58" s="92"/>
      <c r="E58" s="92"/>
      <c r="F58" s="92"/>
      <c r="G58" s="92"/>
      <c r="H58" s="92"/>
      <c r="I58" s="147"/>
      <c r="J58" s="145"/>
      <c r="K58" s="146"/>
      <c r="L58" s="132" t="s">
        <v>124</v>
      </c>
      <c r="M58" s="163"/>
      <c r="N58" s="164">
        <f t="shared" si="7"/>
        <v>0</v>
      </c>
      <c r="O58" s="169" t="s">
        <v>73</v>
      </c>
    </row>
    <row r="59" ht="17" customHeight="1" spans="1:15">
      <c r="A59" s="87" t="s">
        <v>125</v>
      </c>
      <c r="B59" s="88" t="s">
        <v>126</v>
      </c>
      <c r="C59" s="91" t="s">
        <v>123</v>
      </c>
      <c r="D59" s="92"/>
      <c r="E59" s="92"/>
      <c r="F59" s="92"/>
      <c r="G59" s="92"/>
      <c r="H59" s="92"/>
      <c r="I59" s="147"/>
      <c r="J59" s="145"/>
      <c r="K59" s="146"/>
      <c r="L59" s="132" t="s">
        <v>124</v>
      </c>
      <c r="M59" s="163"/>
      <c r="N59" s="164">
        <f t="shared" si="7"/>
        <v>0</v>
      </c>
      <c r="O59" s="169" t="s">
        <v>127</v>
      </c>
    </row>
    <row r="60" ht="17" customHeight="1" spans="1:15">
      <c r="A60" s="87" t="s">
        <v>128</v>
      </c>
      <c r="B60" s="57" t="s">
        <v>129</v>
      </c>
      <c r="C60" s="93" t="s">
        <v>130</v>
      </c>
      <c r="D60" s="94"/>
      <c r="E60" s="94"/>
      <c r="F60" s="94"/>
      <c r="G60" s="94"/>
      <c r="H60" s="94"/>
      <c r="I60" s="150"/>
      <c r="J60" s="151"/>
      <c r="K60" s="152"/>
      <c r="L60" s="136" t="s">
        <v>131</v>
      </c>
      <c r="M60" s="170"/>
      <c r="N60" s="171">
        <f t="shared" si="7"/>
        <v>0</v>
      </c>
      <c r="O60" s="172" t="s">
        <v>73</v>
      </c>
    </row>
    <row r="61" ht="17" customHeight="1" spans="1:15">
      <c r="A61" s="60" t="s">
        <v>53</v>
      </c>
      <c r="B61" s="61"/>
      <c r="C61" s="62"/>
      <c r="D61" s="62"/>
      <c r="E61" s="62"/>
      <c r="F61" s="62"/>
      <c r="G61" s="62"/>
      <c r="H61" s="62"/>
      <c r="I61" s="62"/>
      <c r="J61" s="123"/>
      <c r="K61" s="123"/>
      <c r="L61" s="123"/>
      <c r="M61" s="183"/>
      <c r="N61" s="184">
        <f>SUM(N49:N60)</f>
        <v>628</v>
      </c>
      <c r="O61" s="185"/>
    </row>
    <row r="62" ht="17" customHeight="1" spans="1:15">
      <c r="A62" s="63" t="s">
        <v>17</v>
      </c>
      <c r="B62" s="64" t="s">
        <v>15</v>
      </c>
      <c r="C62" s="65" t="s">
        <v>18</v>
      </c>
      <c r="D62" s="16"/>
      <c r="E62" s="16"/>
      <c r="F62" s="16"/>
      <c r="G62" s="16"/>
      <c r="H62" s="16"/>
      <c r="I62" s="16"/>
      <c r="J62" s="16" t="s">
        <v>54</v>
      </c>
      <c r="K62" s="16" t="s">
        <v>20</v>
      </c>
      <c r="L62" s="124" t="s">
        <v>21</v>
      </c>
      <c r="M62" s="186" t="s">
        <v>22</v>
      </c>
      <c r="N62" s="16" t="s">
        <v>56</v>
      </c>
      <c r="O62" s="187" t="s">
        <v>24</v>
      </c>
    </row>
    <row r="63" ht="17" customHeight="1" spans="1:15">
      <c r="A63" s="49" t="s">
        <v>132</v>
      </c>
      <c r="B63" s="50" t="s">
        <v>133</v>
      </c>
      <c r="C63" s="51"/>
      <c r="D63" s="51"/>
      <c r="E63" s="51"/>
      <c r="F63" s="51"/>
      <c r="G63" s="51"/>
      <c r="H63" s="51"/>
      <c r="I63" s="51"/>
      <c r="J63" s="118"/>
      <c r="K63" s="118"/>
      <c r="L63" s="118"/>
      <c r="M63" s="178"/>
      <c r="N63" s="51"/>
      <c r="O63" s="179"/>
    </row>
    <row r="64" ht="17" customHeight="1" spans="1:15">
      <c r="A64" s="52" t="s">
        <v>134</v>
      </c>
      <c r="B64" s="95" t="s">
        <v>135</v>
      </c>
      <c r="C64" s="96"/>
      <c r="D64" s="97"/>
      <c r="E64" s="97"/>
      <c r="F64" s="97"/>
      <c r="G64" s="97"/>
      <c r="H64" s="97"/>
      <c r="I64" s="153"/>
      <c r="J64" s="128"/>
      <c r="K64" s="128"/>
      <c r="L64" s="154" t="s">
        <v>136</v>
      </c>
      <c r="M64" s="190"/>
      <c r="N64" s="191">
        <f>J64*K64*M64</f>
        <v>0</v>
      </c>
      <c r="O64" s="201" t="s">
        <v>73</v>
      </c>
    </row>
    <row r="65" ht="17" customHeight="1" spans="1:15">
      <c r="A65" s="81" t="s">
        <v>137</v>
      </c>
      <c r="B65" s="202" t="s">
        <v>138</v>
      </c>
      <c r="C65" s="203"/>
      <c r="D65" s="204"/>
      <c r="E65" s="204"/>
      <c r="F65" s="204"/>
      <c r="G65" s="204"/>
      <c r="H65" s="204"/>
      <c r="I65" s="228"/>
      <c r="J65" s="133">
        <v>1</v>
      </c>
      <c r="K65" s="133">
        <v>1</v>
      </c>
      <c r="L65" s="111" t="s">
        <v>136</v>
      </c>
      <c r="M65" s="163">
        <v>500</v>
      </c>
      <c r="N65" s="164">
        <f>J65*K65*M65</f>
        <v>500</v>
      </c>
      <c r="O65" s="169" t="s">
        <v>73</v>
      </c>
    </row>
    <row r="66" ht="17" customHeight="1" spans="1:15">
      <c r="A66" s="66" t="s">
        <v>53</v>
      </c>
      <c r="B66" s="67"/>
      <c r="C66" s="68"/>
      <c r="D66" s="68"/>
      <c r="E66" s="68"/>
      <c r="F66" s="68"/>
      <c r="G66" s="68"/>
      <c r="H66" s="68"/>
      <c r="I66" s="68"/>
      <c r="J66" s="125"/>
      <c r="K66" s="125"/>
      <c r="L66" s="125"/>
      <c r="M66" s="188"/>
      <c r="N66" s="237">
        <f>SUM(N64:N65)</f>
        <v>500</v>
      </c>
      <c r="O66" s="189"/>
    </row>
    <row r="67" ht="17" customHeight="1" spans="1:15">
      <c r="A67" s="205" t="s">
        <v>139</v>
      </c>
      <c r="B67" s="206"/>
      <c r="C67" s="207"/>
      <c r="D67" s="207"/>
      <c r="E67" s="207"/>
      <c r="F67" s="207"/>
      <c r="G67" s="207"/>
      <c r="H67" s="207"/>
      <c r="I67" s="207"/>
      <c r="J67" s="229"/>
      <c r="K67" s="229"/>
      <c r="L67" s="229"/>
      <c r="M67" s="238"/>
      <c r="N67" s="239">
        <f>SUM(N20,N25,N46,N61,N66)</f>
        <v>10072</v>
      </c>
      <c r="O67" s="240"/>
    </row>
    <row r="68" ht="17" customHeight="1" spans="1:15">
      <c r="A68" s="63" t="s">
        <v>17</v>
      </c>
      <c r="B68" s="64" t="s">
        <v>15</v>
      </c>
      <c r="C68" s="65" t="s">
        <v>18</v>
      </c>
      <c r="D68" s="16"/>
      <c r="E68" s="16"/>
      <c r="F68" s="16"/>
      <c r="G68" s="16"/>
      <c r="H68" s="16"/>
      <c r="I68" s="16"/>
      <c r="J68" s="124" t="s">
        <v>19</v>
      </c>
      <c r="K68" s="65"/>
      <c r="L68" s="124" t="s">
        <v>21</v>
      </c>
      <c r="M68" s="186" t="s">
        <v>22</v>
      </c>
      <c r="N68" s="16" t="s">
        <v>56</v>
      </c>
      <c r="O68" s="187" t="s">
        <v>24</v>
      </c>
    </row>
    <row r="69" ht="17" customHeight="1" spans="1:15">
      <c r="A69" s="208" t="s">
        <v>140</v>
      </c>
      <c r="B69" s="50" t="s">
        <v>141</v>
      </c>
      <c r="C69" s="51"/>
      <c r="D69" s="51"/>
      <c r="E69" s="51"/>
      <c r="F69" s="51"/>
      <c r="G69" s="51"/>
      <c r="H69" s="51"/>
      <c r="I69" s="51"/>
      <c r="J69" s="118"/>
      <c r="K69" s="118"/>
      <c r="L69" s="118"/>
      <c r="M69" s="178"/>
      <c r="N69" s="51"/>
      <c r="O69" s="179"/>
    </row>
    <row r="70" ht="17" customHeight="1" spans="1:15">
      <c r="A70" s="209" t="s">
        <v>142</v>
      </c>
      <c r="B70" s="210" t="s">
        <v>141</v>
      </c>
      <c r="C70" s="211" t="s">
        <v>143</v>
      </c>
      <c r="D70" s="212"/>
      <c r="E70" s="212"/>
      <c r="F70" s="212"/>
      <c r="G70" s="212"/>
      <c r="H70" s="212"/>
      <c r="I70" s="230"/>
      <c r="J70" s="231">
        <f>N67</f>
        <v>10072</v>
      </c>
      <c r="K70" s="232"/>
      <c r="L70" s="233">
        <v>1</v>
      </c>
      <c r="M70" s="241">
        <v>0.08</v>
      </c>
      <c r="N70" s="242">
        <f>J70*M70</f>
        <v>805.76</v>
      </c>
      <c r="O70" s="243"/>
    </row>
    <row r="71" ht="17" customHeight="1" spans="1:15">
      <c r="A71" s="213" t="s">
        <v>53</v>
      </c>
      <c r="B71" s="214"/>
      <c r="C71" s="215"/>
      <c r="D71" s="215"/>
      <c r="E71" s="215"/>
      <c r="F71" s="215"/>
      <c r="G71" s="215"/>
      <c r="H71" s="215"/>
      <c r="I71" s="215"/>
      <c r="J71" s="234"/>
      <c r="K71" s="234"/>
      <c r="L71" s="234"/>
      <c r="M71" s="244"/>
      <c r="N71" s="245">
        <f>SUM(N70:N70)</f>
        <v>805.76</v>
      </c>
      <c r="O71" s="246"/>
    </row>
    <row r="72" ht="17" customHeight="1" spans="1:15">
      <c r="A72" s="63" t="s">
        <v>17</v>
      </c>
      <c r="B72" s="64" t="s">
        <v>15</v>
      </c>
      <c r="C72" s="65" t="s">
        <v>18</v>
      </c>
      <c r="D72" s="16"/>
      <c r="E72" s="16"/>
      <c r="F72" s="16"/>
      <c r="G72" s="16"/>
      <c r="H72" s="16"/>
      <c r="I72" s="16"/>
      <c r="J72" s="16" t="s">
        <v>54</v>
      </c>
      <c r="K72" s="16" t="s">
        <v>20</v>
      </c>
      <c r="L72" s="124" t="s">
        <v>21</v>
      </c>
      <c r="M72" s="186" t="s">
        <v>22</v>
      </c>
      <c r="N72" s="16" t="s">
        <v>56</v>
      </c>
      <c r="O72" s="187" t="s">
        <v>24</v>
      </c>
    </row>
    <row r="73" ht="17" customHeight="1" spans="1:15">
      <c r="A73" s="208" t="s">
        <v>144</v>
      </c>
      <c r="B73" s="50" t="s">
        <v>145</v>
      </c>
      <c r="C73" s="51"/>
      <c r="D73" s="51"/>
      <c r="E73" s="51"/>
      <c r="F73" s="51"/>
      <c r="G73" s="51"/>
      <c r="H73" s="51"/>
      <c r="I73" s="51"/>
      <c r="J73" s="118"/>
      <c r="K73" s="118"/>
      <c r="L73" s="118"/>
      <c r="M73" s="178"/>
      <c r="N73" s="51"/>
      <c r="O73" s="179"/>
    </row>
    <row r="74" ht="17" customHeight="1" spans="1:15">
      <c r="A74" s="209" t="s">
        <v>146</v>
      </c>
      <c r="B74" s="210" t="s">
        <v>147</v>
      </c>
      <c r="C74" s="211" t="s">
        <v>148</v>
      </c>
      <c r="D74" s="212"/>
      <c r="E74" s="212"/>
      <c r="F74" s="212"/>
      <c r="G74" s="212"/>
      <c r="H74" s="212"/>
      <c r="I74" s="230"/>
      <c r="J74" s="235"/>
      <c r="K74" s="235"/>
      <c r="L74" s="233" t="s">
        <v>136</v>
      </c>
      <c r="M74" s="247"/>
      <c r="N74" s="248">
        <f>J74*K74*M74</f>
        <v>0</v>
      </c>
      <c r="O74" s="243" t="s">
        <v>73</v>
      </c>
    </row>
    <row r="75" ht="17" customHeight="1" spans="1:15">
      <c r="A75" s="213" t="s">
        <v>53</v>
      </c>
      <c r="B75" s="214"/>
      <c r="C75" s="215"/>
      <c r="D75" s="215"/>
      <c r="E75" s="215"/>
      <c r="F75" s="215"/>
      <c r="G75" s="215"/>
      <c r="H75" s="215"/>
      <c r="I75" s="215"/>
      <c r="J75" s="234"/>
      <c r="K75" s="234"/>
      <c r="L75" s="234"/>
      <c r="M75" s="244"/>
      <c r="N75" s="249">
        <f>SUM(N74:N74)</f>
        <v>0</v>
      </c>
      <c r="O75" s="246"/>
    </row>
    <row r="76" ht="17" customHeight="1" spans="1:15">
      <c r="A76" s="63" t="s">
        <v>17</v>
      </c>
      <c r="B76" s="64" t="s">
        <v>15</v>
      </c>
      <c r="C76" s="124" t="s">
        <v>18</v>
      </c>
      <c r="D76" s="216"/>
      <c r="E76" s="216"/>
      <c r="F76" s="216"/>
      <c r="G76" s="65"/>
      <c r="H76" s="16" t="s">
        <v>149</v>
      </c>
      <c r="I76" s="16" t="s">
        <v>150</v>
      </c>
      <c r="J76" s="124" t="s">
        <v>54</v>
      </c>
      <c r="K76" s="65"/>
      <c r="L76" s="124" t="s">
        <v>21</v>
      </c>
      <c r="M76" s="186" t="s">
        <v>22</v>
      </c>
      <c r="N76" s="16" t="s">
        <v>56</v>
      </c>
      <c r="O76" s="187" t="s">
        <v>24</v>
      </c>
    </row>
    <row r="77" ht="17" customHeight="1" spans="1:15">
      <c r="A77" s="49" t="s">
        <v>151</v>
      </c>
      <c r="B77" s="50" t="s">
        <v>152</v>
      </c>
      <c r="C77" s="51"/>
      <c r="D77" s="51"/>
      <c r="E77" s="51"/>
      <c r="F77" s="51"/>
      <c r="G77" s="51"/>
      <c r="H77" s="51"/>
      <c r="I77" s="51"/>
      <c r="J77" s="118"/>
      <c r="K77" s="118"/>
      <c r="L77" s="118"/>
      <c r="M77" s="178"/>
      <c r="N77" s="51"/>
      <c r="O77" s="179"/>
    </row>
    <row r="78" ht="17" customHeight="1" spans="1:15">
      <c r="A78" s="79" t="s">
        <v>153</v>
      </c>
      <c r="B78" s="217" t="s">
        <v>154</v>
      </c>
      <c r="C78" s="80" t="s">
        <v>85</v>
      </c>
      <c r="D78" s="80"/>
      <c r="E78" s="80"/>
      <c r="F78" s="80"/>
      <c r="G78" s="80"/>
      <c r="H78" s="104"/>
      <c r="I78" s="104"/>
      <c r="J78" s="127"/>
      <c r="K78" s="127"/>
      <c r="L78" s="109" t="s">
        <v>103</v>
      </c>
      <c r="M78" s="250"/>
      <c r="N78" s="200">
        <f>J78*M78</f>
        <v>0</v>
      </c>
      <c r="O78" s="169"/>
    </row>
    <row r="79" ht="17" customHeight="1" spans="1:15">
      <c r="A79" s="81" t="s">
        <v>155</v>
      </c>
      <c r="B79" s="202" t="s">
        <v>156</v>
      </c>
      <c r="C79" s="82" t="s">
        <v>85</v>
      </c>
      <c r="D79" s="82"/>
      <c r="E79" s="82"/>
      <c r="F79" s="82"/>
      <c r="G79" s="82"/>
      <c r="H79" s="105"/>
      <c r="I79" s="105"/>
      <c r="J79" s="133"/>
      <c r="K79" s="133"/>
      <c r="L79" s="111" t="s">
        <v>103</v>
      </c>
      <c r="M79" s="163"/>
      <c r="N79" s="164">
        <v>0</v>
      </c>
      <c r="O79" s="169"/>
    </row>
    <row r="80" ht="17" customHeight="1" spans="1:15">
      <c r="A80" s="56" t="s">
        <v>157</v>
      </c>
      <c r="B80" s="218" t="s">
        <v>158</v>
      </c>
      <c r="C80" s="83" t="s">
        <v>85</v>
      </c>
      <c r="D80" s="83"/>
      <c r="E80" s="83"/>
      <c r="F80" s="83"/>
      <c r="G80" s="83"/>
      <c r="H80" s="58"/>
      <c r="I80" s="58"/>
      <c r="J80" s="121"/>
      <c r="K80" s="121"/>
      <c r="L80" s="122" t="s">
        <v>103</v>
      </c>
      <c r="M80" s="170"/>
      <c r="N80" s="171">
        <f t="shared" ref="N80" si="8">J80*M80</f>
        <v>0</v>
      </c>
      <c r="O80" s="172"/>
    </row>
    <row r="81" ht="17" customHeight="1" spans="1:15">
      <c r="A81" s="75"/>
      <c r="B81" s="219" t="s">
        <v>141</v>
      </c>
      <c r="C81" s="220" t="s">
        <v>159</v>
      </c>
      <c r="D81" s="220"/>
      <c r="E81" s="220"/>
      <c r="F81" s="220"/>
      <c r="G81" s="220"/>
      <c r="H81" s="220"/>
      <c r="I81" s="220"/>
      <c r="J81" s="220"/>
      <c r="K81" s="220"/>
      <c r="L81" s="220"/>
      <c r="M81" s="251">
        <v>0.03</v>
      </c>
      <c r="N81" s="195">
        <f>SUM(N78,N80)*M81</f>
        <v>0</v>
      </c>
      <c r="O81" s="196"/>
    </row>
    <row r="82" ht="17" customHeight="1" spans="1:15">
      <c r="A82" s="213" t="s">
        <v>53</v>
      </c>
      <c r="B82" s="214"/>
      <c r="C82" s="215"/>
      <c r="D82" s="215"/>
      <c r="E82" s="215"/>
      <c r="F82" s="215"/>
      <c r="G82" s="215"/>
      <c r="H82" s="215"/>
      <c r="I82" s="215"/>
      <c r="J82" s="234"/>
      <c r="K82" s="234"/>
      <c r="L82" s="234"/>
      <c r="M82" s="244"/>
      <c r="N82" s="249">
        <f>SUM(N78:N81)</f>
        <v>0</v>
      </c>
      <c r="O82" s="246"/>
    </row>
    <row r="83" ht="17" customHeight="1" spans="1:15">
      <c r="A83" s="63" t="s">
        <v>17</v>
      </c>
      <c r="B83" s="64" t="s">
        <v>15</v>
      </c>
      <c r="C83" s="65" t="s">
        <v>18</v>
      </c>
      <c r="D83" s="16"/>
      <c r="E83" s="16"/>
      <c r="F83" s="16"/>
      <c r="G83" s="16"/>
      <c r="H83" s="16"/>
      <c r="I83" s="16"/>
      <c r="J83" s="124" t="s">
        <v>19</v>
      </c>
      <c r="K83" s="65"/>
      <c r="L83" s="124" t="s">
        <v>21</v>
      </c>
      <c r="M83" s="186" t="s">
        <v>22</v>
      </c>
      <c r="N83" s="16" t="s">
        <v>56</v>
      </c>
      <c r="O83" s="187" t="s">
        <v>24</v>
      </c>
    </row>
    <row r="84" ht="17" customHeight="1" spans="1:15">
      <c r="A84" s="208" t="s">
        <v>160</v>
      </c>
      <c r="B84" s="50" t="s">
        <v>161</v>
      </c>
      <c r="C84" s="51"/>
      <c r="D84" s="51"/>
      <c r="E84" s="51"/>
      <c r="F84" s="51"/>
      <c r="G84" s="51"/>
      <c r="H84" s="51"/>
      <c r="I84" s="51"/>
      <c r="J84" s="118"/>
      <c r="K84" s="118"/>
      <c r="L84" s="118"/>
      <c r="M84" s="178"/>
      <c r="N84" s="51"/>
      <c r="O84" s="179"/>
    </row>
    <row r="85" ht="17" customHeight="1" spans="1:15">
      <c r="A85" s="209" t="s">
        <v>162</v>
      </c>
      <c r="B85" s="210" t="s">
        <v>161</v>
      </c>
      <c r="C85" s="221"/>
      <c r="D85" s="222"/>
      <c r="E85" s="222"/>
      <c r="F85" s="222"/>
      <c r="G85" s="222"/>
      <c r="H85" s="222"/>
      <c r="I85" s="236"/>
      <c r="J85" s="231">
        <f>SUM(N67+N71+N75+N82)</f>
        <v>10877.76</v>
      </c>
      <c r="K85" s="232"/>
      <c r="L85" s="233"/>
      <c r="M85" s="241">
        <v>0.06</v>
      </c>
      <c r="N85" s="242">
        <f>J85*M85</f>
        <v>652.6656</v>
      </c>
      <c r="O85" s="243"/>
    </row>
    <row r="86" ht="17" customHeight="1" spans="1:15">
      <c r="A86" s="205" t="s">
        <v>53</v>
      </c>
      <c r="B86" s="206"/>
      <c r="C86" s="207"/>
      <c r="D86" s="207"/>
      <c r="E86" s="207"/>
      <c r="F86" s="207"/>
      <c r="G86" s="207"/>
      <c r="H86" s="207"/>
      <c r="I86" s="207"/>
      <c r="J86" s="229"/>
      <c r="K86" s="229"/>
      <c r="L86" s="229"/>
      <c r="M86" s="238"/>
      <c r="N86" s="252">
        <f>SUM(N85,J85)</f>
        <v>11530.4256</v>
      </c>
      <c r="O86" s="240"/>
    </row>
    <row r="87" ht="33" customHeight="1" spans="1:15">
      <c r="A87" s="223" t="s">
        <v>163</v>
      </c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253"/>
      <c r="N87" s="254"/>
      <c r="O87" s="255"/>
    </row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 spans="1:5">
      <c r="A111" s="224"/>
      <c r="B111" s="225"/>
      <c r="C111" s="224"/>
      <c r="D111" s="226"/>
      <c r="E111" s="227"/>
    </row>
    <row r="112" ht="15" customHeight="1" spans="1:5">
      <c r="A112" s="224" t="s">
        <v>164</v>
      </c>
      <c r="B112" s="225" t="s">
        <v>165</v>
      </c>
      <c r="C112" s="224" t="s">
        <v>166</v>
      </c>
      <c r="D112" s="226" t="s">
        <v>167</v>
      </c>
      <c r="E112" s="227" t="s">
        <v>61</v>
      </c>
    </row>
    <row r="113" ht="15" customHeight="1" spans="1:5">
      <c r="A113" s="224" t="s">
        <v>32</v>
      </c>
      <c r="B113" s="225" t="s">
        <v>168</v>
      </c>
      <c r="C113" s="224" t="s">
        <v>169</v>
      </c>
      <c r="D113" s="226" t="s">
        <v>170</v>
      </c>
      <c r="E113" s="227" t="s">
        <v>171</v>
      </c>
    </row>
    <row r="114" ht="15" customHeight="1" spans="1:5">
      <c r="A114" s="224"/>
      <c r="B114" s="225" t="s">
        <v>172</v>
      </c>
      <c r="C114" s="224" t="s">
        <v>173</v>
      </c>
      <c r="D114" s="226"/>
      <c r="E114" s="227" t="s">
        <v>174</v>
      </c>
    </row>
    <row r="115" ht="15" customHeight="1" spans="1:2">
      <c r="A115" s="224">
        <v>1</v>
      </c>
      <c r="B115" s="225"/>
    </row>
    <row r="116" ht="15" customHeight="1" spans="1:2">
      <c r="A116" s="224">
        <f>A115+1</f>
        <v>2</v>
      </c>
      <c r="B116" s="225"/>
    </row>
    <row r="117" ht="15" customHeight="1" spans="1:2">
      <c r="A117" s="224">
        <f t="shared" ref="A117:A145" si="9">A116+1</f>
        <v>3</v>
      </c>
      <c r="B117" s="225"/>
    </row>
    <row r="118" ht="15" customHeight="1" spans="1:2">
      <c r="A118" s="224">
        <f t="shared" si="9"/>
        <v>4</v>
      </c>
      <c r="B118" s="225"/>
    </row>
    <row r="119" ht="15" customHeight="1" spans="1:2">
      <c r="A119" s="224">
        <f t="shared" si="9"/>
        <v>5</v>
      </c>
      <c r="B119" s="225"/>
    </row>
    <row r="120" ht="15" customHeight="1" spans="1:2">
      <c r="A120" s="224">
        <f t="shared" si="9"/>
        <v>6</v>
      </c>
      <c r="B120" s="225"/>
    </row>
    <row r="121" ht="15" customHeight="1" spans="1:2">
      <c r="A121" s="224">
        <f t="shared" si="9"/>
        <v>7</v>
      </c>
      <c r="B121" s="225"/>
    </row>
    <row r="122" ht="15" customHeight="1" spans="1:2">
      <c r="A122" s="224">
        <f t="shared" si="9"/>
        <v>8</v>
      </c>
      <c r="B122" s="225"/>
    </row>
    <row r="123" ht="15" customHeight="1" spans="1:2">
      <c r="A123" s="224">
        <f t="shared" si="9"/>
        <v>9</v>
      </c>
      <c r="B123" s="225"/>
    </row>
    <row r="124" ht="15" customHeight="1" spans="1:2">
      <c r="A124" s="224">
        <f t="shared" si="9"/>
        <v>10</v>
      </c>
      <c r="B124" s="225"/>
    </row>
    <row r="125" ht="15" customHeight="1" spans="1:2">
      <c r="A125" s="224">
        <f t="shared" si="9"/>
        <v>11</v>
      </c>
      <c r="B125" s="225"/>
    </row>
    <row r="126" ht="15" customHeight="1" spans="1:2">
      <c r="A126" s="224">
        <f t="shared" si="9"/>
        <v>12</v>
      </c>
      <c r="B126" s="225"/>
    </row>
    <row r="127" ht="15" customHeight="1" spans="1:2">
      <c r="A127" s="224">
        <f t="shared" si="9"/>
        <v>13</v>
      </c>
      <c r="B127" s="225"/>
    </row>
    <row r="128" ht="15" customHeight="1" spans="1:2">
      <c r="A128" s="224">
        <f t="shared" si="9"/>
        <v>14</v>
      </c>
      <c r="B128" s="225"/>
    </row>
    <row r="129" ht="15" customHeight="1" spans="1:2">
      <c r="A129" s="224">
        <f t="shared" si="9"/>
        <v>15</v>
      </c>
      <c r="B129" s="225"/>
    </row>
    <row r="130" ht="15" customHeight="1" spans="1:2">
      <c r="A130" s="224">
        <f t="shared" si="9"/>
        <v>16</v>
      </c>
      <c r="B130" s="225"/>
    </row>
    <row r="131" ht="15" customHeight="1" spans="1:2">
      <c r="A131" s="224">
        <f t="shared" si="9"/>
        <v>17</v>
      </c>
      <c r="B131" s="225"/>
    </row>
    <row r="132" ht="15" customHeight="1" spans="1:2">
      <c r="A132" s="224">
        <f t="shared" si="9"/>
        <v>18</v>
      </c>
      <c r="B132" s="225"/>
    </row>
    <row r="133" ht="15" customHeight="1" spans="1:2">
      <c r="A133" s="224">
        <f t="shared" si="9"/>
        <v>19</v>
      </c>
      <c r="B133" s="225"/>
    </row>
    <row r="134" ht="15" customHeight="1" spans="1:2">
      <c r="A134" s="224">
        <f t="shared" si="9"/>
        <v>20</v>
      </c>
      <c r="B134" s="225"/>
    </row>
    <row r="135" ht="15" customHeight="1" spans="1:2">
      <c r="A135" s="224">
        <f t="shared" si="9"/>
        <v>21</v>
      </c>
      <c r="B135" s="225"/>
    </row>
    <row r="136" ht="15" customHeight="1" spans="1:2">
      <c r="A136" s="224">
        <f t="shared" si="9"/>
        <v>22</v>
      </c>
      <c r="B136" s="225"/>
    </row>
    <row r="137" ht="15" customHeight="1" spans="1:2">
      <c r="A137" s="224">
        <f t="shared" si="9"/>
        <v>23</v>
      </c>
      <c r="B137" s="225"/>
    </row>
    <row r="138" ht="15" customHeight="1" spans="1:2">
      <c r="A138" s="224">
        <f t="shared" si="9"/>
        <v>24</v>
      </c>
      <c r="B138" s="225"/>
    </row>
    <row r="139" ht="15" customHeight="1" spans="1:2">
      <c r="A139" s="224">
        <f t="shared" si="9"/>
        <v>25</v>
      </c>
      <c r="B139" s="225"/>
    </row>
    <row r="140" ht="15" customHeight="1" spans="1:2">
      <c r="A140" s="224">
        <f t="shared" si="9"/>
        <v>26</v>
      </c>
      <c r="B140" s="225"/>
    </row>
    <row r="141" ht="15" customHeight="1" spans="1:2">
      <c r="A141" s="224">
        <f t="shared" si="9"/>
        <v>27</v>
      </c>
      <c r="B141" s="225"/>
    </row>
    <row r="142" ht="15" customHeight="1" spans="1:2">
      <c r="A142" s="224">
        <f t="shared" si="9"/>
        <v>28</v>
      </c>
      <c r="B142" s="225"/>
    </row>
    <row r="143" ht="15" customHeight="1" spans="1:2">
      <c r="A143" s="224">
        <f t="shared" si="9"/>
        <v>29</v>
      </c>
      <c r="B143" s="225"/>
    </row>
    <row r="144" ht="15" customHeight="1" spans="1:2">
      <c r="A144" s="224">
        <f t="shared" si="9"/>
        <v>30</v>
      </c>
      <c r="B144" s="225"/>
    </row>
    <row r="145" ht="15" customHeight="1" spans="1:2">
      <c r="A145" s="224">
        <f t="shared" si="9"/>
        <v>31</v>
      </c>
      <c r="B145" s="225"/>
    </row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</sheetData>
  <mergeCells count="104">
    <mergeCell ref="A1:O1"/>
    <mergeCell ref="A3:B3"/>
    <mergeCell ref="C3:E3"/>
    <mergeCell ref="I3:J3"/>
    <mergeCell ref="L3:M3"/>
    <mergeCell ref="N3:O3"/>
    <mergeCell ref="A4:B4"/>
    <mergeCell ref="C4:E4"/>
    <mergeCell ref="I4:J4"/>
    <mergeCell ref="L4:M4"/>
    <mergeCell ref="N4:O4"/>
    <mergeCell ref="A5:B5"/>
    <mergeCell ref="C5:E5"/>
    <mergeCell ref="L5:M5"/>
    <mergeCell ref="N5:O5"/>
    <mergeCell ref="B7:O7"/>
    <mergeCell ref="A8:L8"/>
    <mergeCell ref="M8:O8"/>
    <mergeCell ref="C9:I9"/>
    <mergeCell ref="C14:I14"/>
    <mergeCell ref="C15:I15"/>
    <mergeCell ref="C16:I16"/>
    <mergeCell ref="C17:I17"/>
    <mergeCell ref="C18:I18"/>
    <mergeCell ref="C19:I19"/>
    <mergeCell ref="C21:I21"/>
    <mergeCell ref="C26:I26"/>
    <mergeCell ref="C28:I28"/>
    <mergeCell ref="C29:I29"/>
    <mergeCell ref="C30:I30"/>
    <mergeCell ref="C31:I31"/>
    <mergeCell ref="C32:I32"/>
    <mergeCell ref="C33:I33"/>
    <mergeCell ref="C34:I34"/>
    <mergeCell ref="C35:I35"/>
    <mergeCell ref="C36:I36"/>
    <mergeCell ref="C37:I37"/>
    <mergeCell ref="C38:I38"/>
    <mergeCell ref="C39:I39"/>
    <mergeCell ref="C40:I40"/>
    <mergeCell ref="C41:I41"/>
    <mergeCell ref="C42:I42"/>
    <mergeCell ref="C43:G43"/>
    <mergeCell ref="C44:G44"/>
    <mergeCell ref="C45:G45"/>
    <mergeCell ref="C47:I47"/>
    <mergeCell ref="J47:K47"/>
    <mergeCell ref="C49:I49"/>
    <mergeCell ref="J49:K49"/>
    <mergeCell ref="C50:I50"/>
    <mergeCell ref="J50:K50"/>
    <mergeCell ref="C51:I51"/>
    <mergeCell ref="J51:K51"/>
    <mergeCell ref="C52:I52"/>
    <mergeCell ref="J52:K52"/>
    <mergeCell ref="J53:K53"/>
    <mergeCell ref="C54:I54"/>
    <mergeCell ref="J54:K54"/>
    <mergeCell ref="C55:I55"/>
    <mergeCell ref="J55:K55"/>
    <mergeCell ref="C56:I56"/>
    <mergeCell ref="J56:K56"/>
    <mergeCell ref="C57:I57"/>
    <mergeCell ref="J57:K57"/>
    <mergeCell ref="C58:I58"/>
    <mergeCell ref="J58:K58"/>
    <mergeCell ref="C59:I59"/>
    <mergeCell ref="J59:K59"/>
    <mergeCell ref="C60:I60"/>
    <mergeCell ref="J60:K60"/>
    <mergeCell ref="C62:I62"/>
    <mergeCell ref="C64:I64"/>
    <mergeCell ref="C65:I65"/>
    <mergeCell ref="C68:I68"/>
    <mergeCell ref="J68:K68"/>
    <mergeCell ref="C70:I70"/>
    <mergeCell ref="J70:K70"/>
    <mergeCell ref="C72:I72"/>
    <mergeCell ref="C74:I74"/>
    <mergeCell ref="C76:G76"/>
    <mergeCell ref="J76:K76"/>
    <mergeCell ref="C78:G78"/>
    <mergeCell ref="J78:K78"/>
    <mergeCell ref="C79:G79"/>
    <mergeCell ref="J79:K79"/>
    <mergeCell ref="C80:G80"/>
    <mergeCell ref="J80:K80"/>
    <mergeCell ref="C81:L81"/>
    <mergeCell ref="C83:I83"/>
    <mergeCell ref="J83:K83"/>
    <mergeCell ref="C85:I85"/>
    <mergeCell ref="J85:K85"/>
    <mergeCell ref="A87:L87"/>
    <mergeCell ref="A11:A13"/>
    <mergeCell ref="A14:A19"/>
    <mergeCell ref="A28:A32"/>
    <mergeCell ref="A33:A37"/>
    <mergeCell ref="A38:A42"/>
    <mergeCell ref="A43:A45"/>
    <mergeCell ref="B11:B13"/>
    <mergeCell ref="B28:B32"/>
    <mergeCell ref="B33:B37"/>
    <mergeCell ref="B38:B42"/>
    <mergeCell ref="B43:B45"/>
  </mergeCells>
  <dataValidations count="7">
    <dataValidation type="list" allowBlank="1" showInputMessage="1" showErrorMessage="1" sqref="I78:I80">
      <formula1>$D$111:$D$113</formula1>
    </dataValidation>
    <dataValidation type="list" allowBlank="1" showInputMessage="1" showErrorMessage="1" sqref="H23:H24">
      <formula1>$A$112:$A$113</formula1>
    </dataValidation>
    <dataValidation type="list" allowBlank="1" showInputMessage="1" showErrorMessage="1" sqref="F11:F13 F23:F24">
      <formula1>$A$114:$A$145</formula1>
    </dataValidation>
    <dataValidation type="list" allowBlank="1" showInputMessage="1" showErrorMessage="1" sqref="H78:H80">
      <formula1>$C$111:$C$114</formula1>
    </dataValidation>
    <dataValidation type="list" allowBlank="1" showInputMessage="1" showErrorMessage="1" sqref="H43:H45">
      <formula1>$B$112:$B$114</formula1>
    </dataValidation>
    <dataValidation type="list" allowBlank="1" showInputMessage="1" showErrorMessage="1" sqref="D11:D13 D23:D24">
      <formula1>$A$114:$A$126</formula1>
    </dataValidation>
    <dataValidation type="list" allowBlank="1" showInputMessage="1" showErrorMessage="1" sqref="C23:C24">
      <formula1>$E$111:$E$114</formula1>
    </dataValidation>
  </dataValidations>
  <printOptions horizontalCentered="1"/>
  <pageMargins left="0.511811023622047" right="0.511811023622047" top="0.748031496062992" bottom="0.551181102362205" header="0.31496062992126" footer="0.31496062992126"/>
  <pageSetup paperSize="9" scale="6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6.8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' 1 . 0 '   e n c o d i n g = ' u t f - 8 ' ? > 
 < c t : c o n t e n t T y p e S c h e m a   x m l n s : m a = " h t t p : / / s c h e m a s . m i c r o s o f t . c o m / o f f i c e / 2 0 0 6 / m e t a d a t a / p r o p e r t i e s / m e t a A t t r i b u t e s "   m a : c o n t e n t T y p e N a m e = " �ech"   c t : _ = " "   m a : v e r s i o n I D = " 0 0 f 4 7 9 9 2 d f 8 d 8 5 7 3 5 3 d a c 7 5 c 0 8 b 6 4 f e 1 "   m a : _ = " "   m a : c o n t e n t T y p e I D = " 0 x 0 1 0 1 0 0 F 5 6 F 1 F 9 B 1 0 1 2 6 6 4 5 A 9 3 8 A 2 C 1 7 2 A A E F 0 A "   m a : c o n t e n t T y p e D e s c r i p t i o n = " �e�^�ech0"   m a : c o n t e n t T y p e V e r s i o n = " "   x m l n s : c t = " h t t p : / / s c h e m a s . m i c r o s o f t . c o m / o f f i c e / 2 0 0 6 / m e t a d a t a / c o n t e n t T y p e "   m a : c o n t e n t T y p e S c o p e = " " > 
   < x s d : s c h e m a   x m l n s : n s 2 = " 8 2 b 4 c 3 d 6 - c 2 e 3 - 4 d 2 1 - 8 e d e - 9 f 5 d b 6 8 8 b b 4 f "   x m l n s : n s 3 = " $ L i s t I d : S h a r e d   D o c u m e n t s ; "   x m l n s : x s = " h t t p : / / w w w . w 3 . o r g / 2 0 0 1 / X M L S c h e m a "   m a : r o o t = " t r u e "   x m l n s : x s d = " h t t p : / / w w w . w 3 . o r g / 2 0 0 1 / X M L S c h e m a "   n s 3 : _ = " "   t a r g e t N a m e s p a c e = " h t t p : / / s c h e m a s . m i c r o s o f t . c o m / o f f i c e / 2 0 0 6 / m e t a d a t a / p r o p e r t i e s "   m a : f i e l d s I D = " 0 1 e a 3 d b b 3 c 1 0 7 9 9 b a 2 c 9 9 2 7 a 2 6 3 a 4 d b e "   n s 2 : _ = " "   x m l n s : p = " h t t p : / / s c h e m a s . m i c r o s o f t . c o m / o f f i c e / 2 0 0 6 / m e t a d a t a / p r o p e r t i e s " > 
     < x s d : i m p o r t   n a m e s p a c e = " 8 2 b 4 c 3 d 6 - c 2 e 3 - 4 d 2 1 - 8 e d e - 9 f 5 d b 6 8 8 b b 4 f " / > 
     < x s d : i m p o r t   n a m e s p a c e = " $ L i s t I d : S h a r e d   D o c u m e n t s ; " / > 
     < x s d : e l e m e n t   n a m e = " p r o p e r t i e s " > 
       < x s d : c o m p l e x T y p e > 
         < x s d : s e q u e n c e > 
           < x s d : e l e m e n t   n a m e = " d o c u m e n t M a n a g e m e n t " > 
             < x s d : c o m p l e x T y p e > 
               < x s d : a l l > 
                 < x s d : e l e m e n t   m i n O c c u r s = " 0 "   r e f = " n s 2 : T a x C a t c h A l l " / > 
                 < x s d : e l e m e n t   m i n O c c u r s = " 0 "   r e f = " n s 3 : _ x 6 5 8 7 _ _ x 6 8 6 3 _ _ x 7 c 7 b _ _ x 5 2 2 b _ " / > 
               < / x s d : a l l > 
             < / x s d : c o m p l e x T y p e > 
           < / x s d : e l e m e n t > 
         < / x s d : s e q u e n c e > 
       < / x s d : c o m p l e x T y p e > 
     < / x s d : e l e m e n t > 
   < / x s d : s c h e m a > 
   < x s d : s c h e m a   e l e m e n t F o r m D e f a u l t = " q u a l i f i e d "   x m l n s : x s = " h t t p : / / w w w . w 3 . o r g / 2 0 0 1 / X M L S c h e m a "   x m l n s : x s d = " h t t p : / / w w w . w 3 . o r g / 2 0 0 1 / X M L S c h e m a "   t a r g e t N a m e s p a c e = " 8 2 b 4 c 3 d 6 - c 2 e 3 - 4 d 2 1 - 8 e d e - 9 f 5 d b 6 8 8 b b 4 f "   x m l n s : p c = " h t t p : / / s c h e m a s . m i c r o s o f t . c o m / o f f i c e / i n f o p a t h / 2 0 0 7 / P a r t n e r C o n t r o l s "   x m l n s : d m s = " h t t p : / / s c h e m a s . m i c r o s o f t . c o m / o f f i c e / 2 0 0 6 / d o c u m e n t M a n a g e m e n t / t y p e s " > 
     < x s d : i m p o r t   n a m e s p a c e = " h t t p : / / s c h e m a s . m i c r o s o f t . c o m / o f f i c e / 2 0 0 6 / d o c u m e n t M a n a g e m e n t / t y p e s " / > 
     < x s d : i m p o r t   n a m e s p a c e = " h t t p : / / s c h e m a s . m i c r o s o f t . c o m / o f f i c e / i n f o p a t h / 2 0 0 7 / P a r t n e r C o n t r o l s " / > 
     < x s d : e l e m e n t   m a : d e s c r i p t i o n = " "   m a : i n t e r n a l N a m e = " T a x C a t c h A l l "   m a : h i d d e n = " t r u e "   m a : s h o w F i e l d = " C a t c h A l l D a t a "   m a : w e b = " { c 6 4 5 6 e e 4 - e 5 e 5 - 4 7 a b - 8 f 2 5 - 7 1 9 d 7 e 9 b c 3 e 6 } "   n i l l a b l e = " t r u e "   m a : i n d e x = " 8 "   m a : l i s t = " { B 4 F E C 2 4 D - 2 4 D 0 - 4 F 7 7 - B E 3 3 - 1 C 7 4 C 9 7 2 1 4 3 7 } "   n a m e = " T a x C a t c h A l l "   m a : d i s p l a y N a m e = "  R{|UcIc@b	g R" > 
       < x s d : c o m p l e x T y p e > 
         < x s d : c o m p l e x C o n t e n t > 
           < x s d : e x t e n s i o n   b a s e = " d m s : M u l t i C h o i c e L o o k u p " > 
             < x s d : s e q u e n c e > 
               < x s d : e l e m e n t   m a x O c c u r s = " u n b o u n d e d "   n i l l a b l e = " t r u e "   m i n O c c u r s = " 0 "   t y p e = " d m s : L o o k u p "   n a m e = " V a l u e " / > 
             < / x s d : s e q u e n c e > 
           < / x s d : e x t e n s i o n > 
         < / x s d : c o m p l e x C o n t e n t > 
       < / x s d : c o m p l e x T y p e > 
     < / x s d : e l e m e n t > 
   < / x s d : s c h e m a > 
   < x s d : s c h e m a   e l e m e n t F o r m D e f a u l t = " q u a l i f i e d "   x m l n s : x s = " h t t p : / / w w w . w 3 . o r g / 2 0 0 1 / X M L S c h e m a "   x m l n s : x s d = " h t t p : / / w w w . w 3 . o r g / 2 0 0 1 / X M L S c h e m a "   t a r g e t N a m e s p a c e = " $ L i s t I d : S h a r e d   D o c u m e n t s ; "   x m l n s : p c = " h t t p : / / s c h e m a s . m i c r o s o f t . c o m / o f f i c e / i n f o p a t h / 2 0 0 7 / P a r t n e r C o n t r o l s "   x m l n s : d m s = " h t t p : / / s c h e m a s . m i c r o s o f t . c o m / o f f i c e / 2 0 0 6 / d o c u m e n t M a n a g e m e n t / t y p e s " > 
     < x s d : i m p o r t   n a m e s p a c e = " h t t p : / / s c h e m a s . m i c r o s o f t . c o m / o f f i c e / 2 0 0 6 / d o c u m e n t M a n a g e m e n t / t y p e s " / > 
     < x s d : i m p o r t   n a m e s p a c e = " h t t p : / / s c h e m a s . m i c r o s o f t . c o m / o f f i c e / i n f o p a t h / 2 0 0 7 / P a r t n e r C o n t r o l s " / > 
     < x s d : e l e m e n t   m a : i n t e r n a l N a m e = " _ x 6 5 8 7 _ _ x 6 8 6 3 _ _ x 7 c 7 b _ _ x 5 2 2 b _ "   n i l l a b l e = " t r u e "   m a : i n d e x = " 9 "   n a m e = " _ x 6 5 8 7 _ _ x 6 8 6 3 _ _ x 7 c 7 b _ _ x 5 2 2 b _ "   m a : d i s p l a y N a m e = " �ech{|+R" > 
       < x s d : s i m p l e T y p e > 
         < x s d : r e s t r i c t i o n   b a s e = " d m s : T e x t " > 
           < x s d : m a x L e n g t h   v a l u e = " 2 5 5 " / > 
         < / x s d : r e s t r i c t i o n > 
       < / x s d : s i m p l e T y p e > 
     < / x s d : e l e m e n t > 
   < / x s d : s c h e m a > 
   < x s d : s c h e m a   e l e m e n t F o r m D e f a u l t = " q u a l i f i e d "   a t t r i b u t e F o r m D e f a u l t = " u n q u a l i f i e d "   x m l n s : x s d = " h t t p : / / w w w . w 3 . o r g / 2 0 0 1 / X M L S c h e m a "   b l o c k D e f a u l t = " # a l l "   t a r g e t N a m e s p a c e = " h t t p : / / s c h e m a s . o p e n x m l f o r m a t s . o r g / p a c k a g e / 2 0 0 6 / m e t a d a t a / c o r e - p r o p e r t i e s "   x m l n s : o d o c = " h t t p : / / s c h e m a s . m i c r o s o f t . c o m / i n t e r n a l / o b d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= " h t t p : / / s c h e m a s . o p e n x m l f o r m a t s . o r g / p a c k a g e / 2 0 0 6 / m e t a d a t a / c o r e - p r o p e r t i e s " > 
     < x s d : i m p o r t   n a m e s p a c e = " h t t p : / / p u r l . o r g / d c / e l e m e n t s / 1 . 1 / "   s c h e m a L o c a t i o n = " h t t p : / / d u b l i n c o r e . o r g / s c h e m a s / x m l s / q d c / 2 0 0 3 / 0 4 / 0 2 / d c . x s d " / > 
     < x s d : i m p o r t   n a m e s p a c e = " h t t p : / / p u r l . o r g / d c / t e r m s / "   s c h e m a L o c a t i o n = " h t t p : / / d u b l i n c o r e . o r g / s c h e m a s / x m l s / q d c / 2 0 0 3 / 0 4 / 0 2 / d c t e r m s . x s d " / > 
     < x s d : e l e m e n t   t y p e = " C T _ c o r e P r o p e r t i e s "   n a m e = " c o r e P r o p e r t i e s " / > 
     < x s d : c o m p l e x T y p e   n a m e = " C T _ c o r e P r o p e r t i e s " > 
       < x s d : a l l > 
         < x s d : e l e m e n t   m a x O c c u r s = " 1 "   m i n O c c u r s = " 0 "   r e f = " d c : c r e a t o r " / > 
         < x s d : e l e m e n t   m a x O c c u r s = " 1 "   m i n O c c u r s = " 0 "   r e f = " d c t e r m s : c r e a t e d " / > 
         < x s d : e l e m e n t   m a x O c c u r s = " 1 "   m i n O c c u r s = " 0 "   r e f = " d c : i d e n t i f i e r " / > 
         < x s d : e l e m e n t   m a x O c c u r s = " 1 "   m i n O c c u r s = " 0 "   t y p e = " x s d : s t r i n g "   m a : i n d e x = " 0 "   n a m e = " c o n t e n t T y p e "   m a : d i s p l a y N a m e = " �Q�[{|�W" / > 
         < x s d : e l e m e n t   m a x O c c u r s = " 1 "   m i n O c c u r s = " 0 "   r e f = " d c : t i t l e "   m a : i n d e x = " 4 "   m a : d i s p l a y N a m e = " h��" / > 
         < x s d : e l e m e n t   m a x O c c u r s = " 1 "   m i n O c c u r s = " 0 "   r e f = " d c : s u b j e c t " / > 
         < x s d : e l e m e n t   m a x O c c u r s = " 1 "   m i n O c c u r s = " 0 "   r e f = " d c : d e s c r i p t i o n " / > 
         < x s d : e l e m e n t   m a x O c c u r s = " 1 "   m i n O c c u r s = " 0 "   t y p e = " x s d : s t r i n g "   n a m e = " k e y w o r d s " / > 
         < x s d : e l e m e n t   m a x O c c u r s = " 1 "   m i n O c c u r s = " 0 "   r e f = " d c : l a n g u a g e " / > 
         < x s d : e l e m e n t   m a x O c c u r s = " 1 "   m i n O c c u r s = " 0 "   t y p e = " x s d : s t r i n g "   n a m e = " c a t e g o r y " / > 
         < x s d : e l e m e n t   m a x O c c u r s = " 1 "   m i n O c c u r s = " 0 "   t y p e = " x s d : s t r i n g "   n a m e = " v e r s i o n " / > 
         < x s d : e l e m e n t   m a x O c c u r s = " 1 "   m i n O c c u r s = " 0 "   t y p e = " x s d : s t r i n g "   n a m e = " r e v i s i o n " > 
           < x s d : a n n o t a t i o n > 
             < x s d : d o c u m e n t a t i o n > & # x d ; 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 r e v i s i o n . & # x d ; 
                                         < / x s d : d o c u m e n t a t i o n > 
           < / x s d : a n n o t a t i o n > 
         < / x s d : e l e m e n t > 
         < x s d : e l e m e n t   m a x O c c u r s = " 1 "   m i n O c c u r s = " 0 "   t y p e = " x s d : s t r i n g "   n a m e = " l a s t M o d i f i e d B y " / > 
         < x s d : e l e m e n t   m a x O c c u r s = " 1 "   m i n O c c u r s = " 0 "   r e f = " d c t e r m s : m o d i f i e d " / > 
         < x s d : e l e m e n t   m a x O c c u r s = " 1 "   m i n O c c u r s = " 0 "   t y p e = " x s d : s t r i n g "   n a m e = " c o n t e n t S t a t u s " / > 
       < / x s d : a l l > 
     < / x s d : c o m p l e x T y p e > 
   < / x s d : s c h e m a > 
   < x s : s c h e m a   e l e m e n t F o r m D e f a u l t = " q u a l i f i e d "   a t t r i b u t e F o r m D e f a u l t = " u n q u a l i f i e d "   x m l n s : x s = " h t t p : / / w w w . w 3 . o r g / 2 0 0 1 / X M L S c h e m a "   t a r g e t N a m e s p a c e = " h t t p : / / s c h e m a s . m i c r o s o f t . c o m / o f f i c e / i n f o p a t h / 2 0 0 7 / P a r t n e r C o n t r o l s "   x m l n s : p c = " h t t p : / / s c h e m a s . m i c r o s o f t . c o m / o f f i c e / i n f o p a t h / 2 0 0 7 / P a r t n e r C o n t r o l s " > 
     < x s : e l e m e n t   n a m e = " P e r s o n " > 
       < x s : c o m p l e x T y p e > 
         < x s : s e q u e n c e > 
           < x s : e l e m e n t   m i n O c c u r s = " 0 "   r e f = " p c : D i s p l a y N a m e " / > 
           < x s : e l e m e n t   m i n O c c u r s = " 0 "   r e f = " p c : A c c o u n t I d " / > 
           < x s : e l e m e n t   m i n O c c u r s = " 0 "   r e f = " p c : A c c o u n t T y p e " / > 
         < / x s : s e q u e n c e > 
       < / x s : c o m p l e x T y p e > 
     < / x s : e l e m e n t > 
     < x s : e l e m e n t   t y p e = " x s : s t r i n g "   n a m e = " D i s p l a y N a m e " / > 
     < x s : e l e m e n t   t y p e = " x s : s t r i n g "   n a m e = " A c c o u n t I d " / > 
     < x s : e l e m e n t   t y p e = " x s : s t r i n g "   n a m e = " A c c o u n t T y p e " / > 
     < x s : e l e m e n t   n a m e = " B D C A s s o c i a t e d E n t i t y " > 
       < x s : c o m p l e x T y p e > 
         < x s : s e q u e n c e > 
           < x s : e l e m e n t   m a x O c c u r s = " u n b o u n d e d "   m i n O c c u r s = " 0 "   r e f = " p c : B D C E n t i t y " / > 
         < / x s : s e q u e n c e > 
         < x s : a t t r i b u t e   r e f = " p c : E n t i t y N a m e s p a c e " / > 
         < x s : a t t r i b u t e   r e f = " p c : E n t i t y N a m e " / > 
         < x s : a t t r i b u t e   r e f = " p c : S y s t e m I n s t a n c e N a m e " / > 
         < x s : a t t r i b u t e   r e f = " p c : A s s o c i a t i o n N a m e " / > 
       < / x s : c o m p l e x T y p e > 
     < / x s : e l e m e n t > 
     < x s : a t t r i b u t e   t y p e = " x s : s t r i n g "   n a m e = " E n t i t y N a m e s p a c e " / > 
     < x s : a t t r i b u t e   t y p e = " x s : s t r i n g "   n a m e = " E n t i t y N a m e " / > 
     < x s : a t t r i b u t e   t y p e = " x s : s t r i n g "   n a m e = " S y s t e m I n s t a n c e N a m e " / > 
     < x s : a t t r i b u t e   t y p e = " x s : s t r i n g "   n a m e = " A s s o c i a t i o n N a m e " / > 
     < x s : e l e m e n t   n a m e = " B D C E n t i t y " > 
       < x s : c o m p l e x T y p e > 
         < x s : s e q u e n c e > 
           < x s : e l e m e n t   m i n O c c u r s = " 0 "   r e f = " p c : E n t i t y D i s p l a y N a m e " / > 
           < x s : e l e m e n t   m i n O c c u r s = " 0 "   r e f = " p c : E n t i t y I n s t a n c e R e f e r e n c e " / > 
           < x s : e l e m e n t   m i n O c c u r s = " 0 "   r e f = " p c : E n t i t y I d 1 " / > 
           < x s : e l e m e n t   m i n O c c u r s = " 0 "   r e f = " p c : E n t i t y I d 2 " / > 
           < x s : e l e m e n t   m i n O c c u r s = " 0 "   r e f = " p c : E n t i t y I d 3 " / > 
           < x s : e l e m e n t   m i n O c c u r s = " 0 "   r e f = " p c : E n t i t y I d 4 " / > 
           < x s : e l e m e n t   m i n O c c u r s = " 0 "   r e f = " p c : E n t i t y I d 5 " / > 
         < / x s : s e q u e n c e > 
       < / x s : c o m p l e x T y p e > 
     < / x s : e l e m e n t > 
     < x s : e l e m e n t   t y p e = " x s : s t r i n g "   n a m e = " E n t i t y D i s p l a y N a m e " / > 
     < x s : e l e m e n t   t y p e = " x s : s t r i n g "   n a m e = " E n t i t y I n s t a n c e R e f e r e n c e " / > 
     < x s : e l e m e n t   t y p e = " x s : s t r i n g "   n a m e = " E n t i t y I d 1 " / > 
     < x s : e l e m e n t   t y p e = " x s : s t r i n g "   n a m e = " E n t i t y I d 2 " / > 
     < x s : e l e m e n t   t y p e = " x s : s t r i n g "   n a m e = " E n t i t y I d 3 " / > 
     < x s : e l e m e n t   t y p e = " x s : s t r i n g "   n a m e = " E n t i t y I d 4 " / > 
     < x s : e l e m e n t   t y p e = " x s : s t r i n g "   n a m e = " E n t i t y I d 5 " / > 
     < x s : e l e m e n t   n a m e = " T e r m s " > 
       < x s : c o m p l e x T y p e > 
         < x s : s e q u e n c e > 
           < x s : e l e m e n t   m a x O c c u r s = " u n b o u n d e d "   m i n O c c u r s = " 0 "   r e f = " p c : T e r m I n f o " / > 
         < / x s : s e q u e n c e > 
       < / x s : c o m p l e x T y p e > 
     < / x s : e l e m e n t > 
     < x s : e l e m e n t   n a m e = " T e r m I n f o " > 
       < x s : c o m p l e x T y p e > 
         < x s : s e q u e n c e > 
           < x s : e l e m e n t   m i n O c c u r s = " 0 "   r e f = " p c : T e r m N a m e " / > 
           < x s : e l e m e n t   m i n O c c u r s = " 0 "   r e f = " p c : T e r m I d " / > 
         < / x s : s e q u e n c e > 
       < / x s : c o m p l e x T y p e > 
     < / x s : e l e m e n t > 
     < x s : e l e m e n t   t y p e = " x s : s t r i n g "   n a m e = " T e r m N a m e " / > 
     < x s : e l e m e n t   t y p e = " x s : s t r i n g "   n a m e = " T e r m I d " / > 
   < / x s : s c h e m a > 
 < / c t : c o n t e n t T y p e S c h e m a > 
 
</file>

<file path=customXml/item2.xml>��< ? x m l   v e r s i o n = ' 1 . 0 '   e n c o d i n g = ' u t f - 8 ' ? > 
 < p : p r o p e r t i e s   x m l n s : x s i = " h t t p : / / w w w . w 3 . o r g / 2 0 0 1 / X M L S c h e m a - i n s t a n c e "   x m l n s : p c = " h t t p : / / s c h e m a s . m i c r o s o f t . c o m / o f f i c e / i n f o p a t h / 2 0 0 7 / P a r t n e r C o n t r o l s "   x m l n s : p = " h t t p : / / s c h e m a s . m i c r o s o f t . c o m / o f f i c e / 2 0 0 6 / m e t a d a t a / p r o p e r t i e s " > 
   < d o c u m e n t M a n a g e m e n t > 
     < T a x C a t c h A l l   x m l n s = " 8 2 b 4 c 3 d 6 - c 2 e 3 - 4 d 2 1 - 8 e d e - 9 f 5 d b 6 8 8 b b 4 f " / > 
     < _ x 6 5 8 7 _ _ x 6 8 6 3 _ _ x 7 c 7 b _ _ x 5 2 2 b _   x s i : n i l = " t r u e "   x m l n s = " $ L i s t I d : S h a r e d   D o c u m e n t s ; " / > 
   < / d o c u m e n t M a n a g e m e n t > 
 < / p : p r o p e r t i e s > 
 
</file>

<file path=customXml/item3.xml>��< ? m s o - c o n t e n t T y p e   ? > 
 < F o r m T e m p l a t e s   x m l n s = " h t t p : / / s c h e m a s . m i c r o s o f t . c o m / s h a r e p o i n t / v 3 / c o n t e n t t y p e / f o r m s " > 
   < D i s p l a y > D o c u m e n t L i b r a r y F o r m < / D i s p l a y > 
   < E d i t > D o c u m e n t L i b r a r y F o r m < / E d i t > 
   < N e w > D o c u m e n t L i b r a r y F o r m < / N e w > 
 < / F o r m T e m p l a t e s > 
 
</file>

<file path=customXml/itemProps1.xml><?xml version="1.0" encoding="utf-8"?>
<ds:datastoreItem xmlns:ds="http://schemas.openxmlformats.org/officeDocument/2006/customXml" ds:itemID="{29AFB024-8293-4ECD-908E-2C6C2EC1A0DC}">
  <ds:schemaRefs/>
</ds:datastoreItem>
</file>

<file path=customXml/itemProps2.xml><?xml version="1.0" encoding="utf-8"?>
<ds:datastoreItem xmlns:ds="http://schemas.openxmlformats.org/officeDocument/2006/customXml" ds:itemID="{B1C69E78-062B-4670-AFC8-E59E7C4931B2}">
  <ds:schemaRefs/>
</ds:datastoreItem>
</file>

<file path=customXml/itemProps3.xml><?xml version="1.0" encoding="utf-8"?>
<ds:datastoreItem xmlns:ds="http://schemas.openxmlformats.org/officeDocument/2006/customXml" ds:itemID="{35B44225-A5E0-4300-8F1F-D5B6F31F6DB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会议需求表（通用）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2006-09-17T03:21:00Z</dcterms:created>
  <dcterms:modified xsi:type="dcterms:W3CDTF">2024-03-13T17:45:20Z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0x010100F56F1F9B10126645A938A2C172AAEF0A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DLPManualFileClassification">
    <vt:lpwstr>{80FC78AB-ED66-44D6-AF0C-DE8ED0319DA5}</vt:lpwstr>
  </property>
  <property fmtid="{D5CDD505-2E9C-101B-9397-08002B2CF9AE}" pid="6" name="DLPManualFileClassificationLastModifiedBy">
    <vt:lpwstr>ASTELLAS\ACN02889</vt:lpwstr>
  </property>
  <property fmtid="{D5CDD505-2E9C-101B-9397-08002B2CF9AE}" pid="7" name="DLPManualFileClassificationLastModificationDate">
    <vt:lpwstr>1606098988</vt:lpwstr>
  </property>
  <property fmtid="{D5CDD505-2E9C-101B-9397-08002B2CF9AE}" pid="8" name="DLPManualFileClassificationVersion">
    <vt:lpwstr>11.5.0.60</vt:lpwstr>
  </property>
  <property fmtid="{D5CDD505-2E9C-101B-9397-08002B2CF9AE}" pid="9" name="KSOProductBuildVer">
    <vt:lpwstr>2052-5.2.1.7798</vt:lpwstr>
  </property>
  <property fmtid="{D5CDD505-2E9C-101B-9397-08002B2CF9AE}" pid="10" name="ICV">
    <vt:lpwstr>5132B5C32BC9621701EBE76535C19899_43</vt:lpwstr>
  </property>
</Properties>
</file>