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2"/>
  </bookViews>
  <sheets>
    <sheet name="2024年4月" sheetId="1" r:id="rId1"/>
    <sheet name="Sheet3" sheetId="2" r:id="rId2"/>
    <sheet name="发票抬头" sheetId="3" r:id="rId3"/>
  </sheets>
  <definedNames>
    <definedName name="_xlnm._FilterDatabase" localSheetId="0" hidden="1">'2024年4月'!$A$1:$U$237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<sst xmlns="http://schemas.openxmlformats.org/spreadsheetml/2006/main" count="3167" uniqueCount="673">
  <si>
    <t>序号</t>
  </si>
  <si>
    <t>姓名</t>
  </si>
  <si>
    <t>case编号</t>
  </si>
  <si>
    <t>出发地</t>
  </si>
  <si>
    <t>领区</t>
  </si>
  <si>
    <t xml:space="preserve">签证国家 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</si>
  <si>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</si>
  <si>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</si>
  <si>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</si>
  <si>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</si>
  <si>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</si>
  <si>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</si>
  <si>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</si>
  <si>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</si>
  <si>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可抵扣税额
（开专票的情况下，票面的税额）</t>
  </si>
  <si>
    <t>不可抵扣金额
（总金额-可抵扣税额）</t>
  </si>
  <si>
    <t>费用描述</t>
  </si>
  <si>
    <t>币种</t>
  </si>
  <si>
    <t>签证主体</t>
  </si>
  <si>
    <t>公司（发票抬头）</t>
  </si>
  <si>
    <t>万慈航-4.12</t>
  </si>
  <si>
    <t>TV1N1759799523651227648</t>
  </si>
  <si>
    <t>中国</t>
  </si>
  <si>
    <t>南京</t>
  </si>
  <si>
    <t>西班牙</t>
  </si>
  <si>
    <t>商务</t>
  </si>
  <si>
    <t>已出签</t>
  </si>
  <si>
    <t>（签证中心费116+快递费60+照片打印24）+快递费18</t>
  </si>
  <si>
    <t>签证费</t>
  </si>
  <si>
    <t>CNY</t>
  </si>
  <si>
    <t>蜜柚网络科技（上海）有限公司</t>
  </si>
  <si>
    <t>梁慧珊-4.23</t>
  </si>
  <si>
    <t>TV1N1766064386069590016</t>
  </si>
  <si>
    <t>广州</t>
  </si>
  <si>
    <t>（签证中心费116+快递费70+照片20+优选号380）</t>
  </si>
  <si>
    <t>珠海聚横易行网络科技有限公司</t>
  </si>
  <si>
    <t>李钟安-5.7优选</t>
  </si>
  <si>
    <t>TV1N1772471277490540544</t>
  </si>
  <si>
    <t>上海</t>
  </si>
  <si>
    <t>荷兰</t>
  </si>
  <si>
    <t>签证中心费310+VIP320</t>
  </si>
  <si>
    <t>张家铭-5.7</t>
  </si>
  <si>
    <t>TV1N1754174501771517952</t>
  </si>
  <si>
    <t>北京</t>
  </si>
  <si>
    <t>德国</t>
  </si>
  <si>
    <t>签证中心（其他费150+照片38）</t>
  </si>
  <si>
    <t>北京字跳网络技术有限公司</t>
  </si>
  <si>
    <t>侯亦苗-4.12</t>
  </si>
  <si>
    <t>TV1N1772872379927203840</t>
  </si>
  <si>
    <t>法国</t>
  </si>
  <si>
    <t>签证中心费196+快递费18</t>
  </si>
  <si>
    <t>Bytedance Inc.</t>
  </si>
  <si>
    <t>冯天时-操作后取消</t>
  </si>
  <si>
    <t>TV1N1769924900516569088</t>
  </si>
  <si>
    <t>巴西</t>
  </si>
  <si>
    <t>取消</t>
  </si>
  <si>
    <t>快递费24.5</t>
  </si>
  <si>
    <t>北京有竹居网络技术有限公司</t>
  </si>
  <si>
    <t>符帆-4.15优选</t>
  </si>
  <si>
    <t>TV1N1759586427263512576</t>
  </si>
  <si>
    <t>（签证中心费116+快递费60+照片打印20+优选号350）</t>
  </si>
  <si>
    <t>黄大卫-4.15</t>
  </si>
  <si>
    <t>TV1N1771735445699846144</t>
  </si>
  <si>
    <t>签证中心费196+快递费15.3</t>
  </si>
  <si>
    <t>上海随训通电子科技有限公司</t>
  </si>
  <si>
    <t>王文博-4.30</t>
  </si>
  <si>
    <t>TV1N1771060653707567104</t>
  </si>
  <si>
    <t>（签证中心费117+快递费70+照片40）</t>
  </si>
  <si>
    <t>北京抖音信息服务有限公司</t>
  </si>
  <si>
    <t>陈星-4.10</t>
  </si>
  <si>
    <t>TV1N1772160633046282240</t>
  </si>
  <si>
    <t>深圳</t>
  </si>
  <si>
    <t>挪威</t>
  </si>
  <si>
    <t>（签证中心费51+快递费80+复印费3）</t>
  </si>
  <si>
    <t>脸萌技术（深圳）有限公司</t>
  </si>
  <si>
    <t>吴浩妍-4.22</t>
  </si>
  <si>
    <t>TV1N1773559606147723264</t>
  </si>
  <si>
    <t>签证中心费196+闪送13.4</t>
  </si>
  <si>
    <t>深圳今日头条科技有限公司</t>
  </si>
  <si>
    <t>翁建-5.7</t>
  </si>
  <si>
    <t>TV1N1774722592287834112</t>
  </si>
  <si>
    <t>（签证中心费196+增值费用115）+快递费18</t>
  </si>
  <si>
    <t>周雨婷-4.29</t>
  </si>
  <si>
    <t>TV1N1783705921343254528</t>
  </si>
  <si>
    <t>（签证中心费196+打印5）+快递费18+复印4</t>
  </si>
  <si>
    <t>上海格物致远网络科技有限公司</t>
  </si>
  <si>
    <t>周梦媛-5.9</t>
  </si>
  <si>
    <t>TV1N1775488479676678144</t>
  </si>
  <si>
    <t>赵蕾丹-4.22</t>
  </si>
  <si>
    <t>TV1N1778317652615016448</t>
  </si>
  <si>
    <t>珠海青鸟昆仑网络科技有限公司</t>
  </si>
  <si>
    <t>姚丹-4.17</t>
  </si>
  <si>
    <t>TV1N1774693600042123264</t>
  </si>
  <si>
    <t>（签证中心费196+快递费60）</t>
  </si>
  <si>
    <t>伍莎莎</t>
  </si>
  <si>
    <t>TV1N1675431411861852160</t>
  </si>
  <si>
    <t>美国邮寄</t>
  </si>
  <si>
    <t>快递费18</t>
  </si>
  <si>
    <t>陆金星</t>
  </si>
  <si>
    <t>TV1N1778697476818829312</t>
  </si>
  <si>
    <t>印尼（落地签）</t>
  </si>
  <si>
    <t>手续费</t>
  </si>
  <si>
    <t>王志立</t>
  </si>
  <si>
    <t>TV1N1778659643030732800</t>
  </si>
  <si>
    <t>徐汉平</t>
  </si>
  <si>
    <t>TV1N1778691969131540480</t>
  </si>
  <si>
    <t>刘朋辉</t>
  </si>
  <si>
    <t>TV1N1764568647116034048</t>
  </si>
  <si>
    <t>美国EVUS</t>
  </si>
  <si>
    <t>Harry Ha</t>
  </si>
  <si>
    <t>TV1N1775043484712779776</t>
  </si>
  <si>
    <t>TikTok Pte. Ltd.</t>
  </si>
  <si>
    <t>房长江</t>
  </si>
  <si>
    <t>TV1N1778715002844000256</t>
  </si>
  <si>
    <t>杭州今日头条科技有限公司</t>
  </si>
  <si>
    <t>郑泽伟</t>
  </si>
  <si>
    <t>TV1N1778808867800276992</t>
  </si>
  <si>
    <t>李村</t>
  </si>
  <si>
    <t>TV1N1775118798977429504</t>
  </si>
  <si>
    <t>谢芷馨</t>
  </si>
  <si>
    <t>TV1N1779693945398964224</t>
  </si>
  <si>
    <t>计纯钰</t>
  </si>
  <si>
    <t>TV1N1778444236789329920</t>
  </si>
  <si>
    <t>马晨</t>
  </si>
  <si>
    <t>TV1N1762029683738046464</t>
  </si>
  <si>
    <t>薛锐</t>
  </si>
  <si>
    <t>TV1N1774722638483771392</t>
  </si>
  <si>
    <t>王巍</t>
  </si>
  <si>
    <t>TV1N1778692992336080896</t>
  </si>
  <si>
    <t>汪可</t>
  </si>
  <si>
    <t>TV1N1778444023685234688</t>
  </si>
  <si>
    <t>杭州巨量引擎网络技术有限公司</t>
  </si>
  <si>
    <t>刘金芸</t>
  </si>
  <si>
    <t>TV1N1779101622621523968</t>
  </si>
  <si>
    <t>Sergey Kolesnikov</t>
  </si>
  <si>
    <t>TV1N1777941405556887552</t>
  </si>
  <si>
    <t>Bytedance Pte. Ltd.</t>
  </si>
  <si>
    <t>黄照容</t>
  </si>
  <si>
    <t>TV1N1778769599805497344</t>
  </si>
  <si>
    <t>徐若蓉</t>
  </si>
  <si>
    <t>TV1N1778683311676956672</t>
  </si>
  <si>
    <t>冯韵岚</t>
  </si>
  <si>
    <t>TV1N1779330408860397568</t>
  </si>
  <si>
    <t>廖伟</t>
  </si>
  <si>
    <t>TV1N1775046353322962944</t>
  </si>
  <si>
    <t>王东浩</t>
  </si>
  <si>
    <t>TV1N1779744707961368576</t>
  </si>
  <si>
    <t>刘天欣-5.8</t>
  </si>
  <si>
    <t>TV1N1778339206027591680</t>
  </si>
  <si>
    <t>黄思媛-4.22</t>
  </si>
  <si>
    <t>TV1N1754820705266044928</t>
  </si>
  <si>
    <t>孙慈愍</t>
  </si>
  <si>
    <t xml:space="preserve"> TV1N1779790082470531072</t>
  </si>
  <si>
    <t>胡子睿</t>
  </si>
  <si>
    <t>TV1N1779791536803520512</t>
  </si>
  <si>
    <t>钱柯宇-5.9</t>
  </si>
  <si>
    <t>TV1N1778322355331596288</t>
  </si>
  <si>
    <t>签证中心费196+快递费18+打印费4</t>
  </si>
  <si>
    <t>杨丽丽</t>
  </si>
  <si>
    <t>TV1N1779861454202945536</t>
  </si>
  <si>
    <t>秒针滴答（北京）网络技术有限公司</t>
  </si>
  <si>
    <t>崔海抒 一年多次</t>
  </si>
  <si>
    <t>TV1N1767389202559049728</t>
  </si>
  <si>
    <t>范璇-4.29</t>
  </si>
  <si>
    <t>TV1N1767449364019961856</t>
  </si>
  <si>
    <t>签证中心费196+快递费13</t>
  </si>
  <si>
    <t>Cassie</t>
  </si>
  <si>
    <t>TV1N1780057392934617088</t>
  </si>
  <si>
    <t>黄映杰</t>
  </si>
  <si>
    <t>TV1N1779699446270623744</t>
  </si>
  <si>
    <t>林靖</t>
  </si>
  <si>
    <t>TV1N1779835873931382784</t>
  </si>
  <si>
    <t>成都巨量引擎信息技术有限公司</t>
  </si>
  <si>
    <t>张梦琳</t>
  </si>
  <si>
    <t>TV1N1779425718211137536</t>
  </si>
  <si>
    <t>艾雷</t>
  </si>
  <si>
    <t>TV1N1775110274952146944</t>
  </si>
  <si>
    <t>法国邮寄</t>
  </si>
  <si>
    <t>费慧通</t>
  </si>
  <si>
    <t>TV1N1780111784060715008</t>
  </si>
  <si>
    <t>邹佳秀</t>
  </si>
  <si>
    <t>TV1N1780114576326176768</t>
  </si>
  <si>
    <t>焦健</t>
  </si>
  <si>
    <t>TV1N1779868802204102656</t>
  </si>
  <si>
    <t>肖瑶-4.26</t>
  </si>
  <si>
    <t>TV1N1778272720772722688</t>
  </si>
  <si>
    <t>（签证中心费196+打印6）+同城闪送13.4++快递费18</t>
  </si>
  <si>
    <t>Diego Gómez</t>
  </si>
  <si>
    <t>TV1N1780120199034019840</t>
  </si>
  <si>
    <t xml:space="preserve">赵昕 </t>
  </si>
  <si>
    <t>TV1N1762438533343449088</t>
  </si>
  <si>
    <t>路鹏宇</t>
  </si>
  <si>
    <t>TV1N1778351214449987584</t>
  </si>
  <si>
    <t>Huan Hu-胡欢</t>
  </si>
  <si>
    <t>TV1N1778751947263524864</t>
  </si>
  <si>
    <t>林楚-董敏敏</t>
  </si>
  <si>
    <t>TV1N1779007039128436736</t>
  </si>
  <si>
    <t>张至权</t>
  </si>
  <si>
    <t>TV1N1779890083645378560</t>
  </si>
  <si>
    <t>Margaret Goh</t>
  </si>
  <si>
    <t xml:space="preserve"> TV1N1780055739850342400</t>
  </si>
  <si>
    <t>潘思敏-4.23</t>
  </si>
  <si>
    <t>TV1N1764968273572827136</t>
  </si>
  <si>
    <t>王晓冉-4.29</t>
  </si>
  <si>
    <t>TV1N1782741834052317184</t>
  </si>
  <si>
    <t>樊华</t>
  </si>
  <si>
    <t>TV1N1780138575676653568</t>
  </si>
  <si>
    <t>PIPO (SG) Pte. Ltd.</t>
  </si>
  <si>
    <t>解亚坤</t>
  </si>
  <si>
    <t>TV1N1780133345115291648</t>
  </si>
  <si>
    <t>孙梦冰</t>
  </si>
  <si>
    <t>TV1N1780193686423556096</t>
  </si>
  <si>
    <t>巨量引擎（上海）计算机科技有限公司</t>
  </si>
  <si>
    <t>Shawn Qin-秦英祥</t>
  </si>
  <si>
    <t>TV1N1777683068445593600</t>
  </si>
  <si>
    <t>Byteplus Pte. Ltd.</t>
  </si>
  <si>
    <t>Crystal Liu-刘春兰</t>
  </si>
  <si>
    <t>TV1N1779832943626858496</t>
  </si>
  <si>
    <t>潘国庆</t>
  </si>
  <si>
    <t>TV1N1780590746855600128</t>
  </si>
  <si>
    <t>傅卓</t>
  </si>
  <si>
    <t>TV1N1780796387000270848</t>
  </si>
  <si>
    <t>谢庆</t>
  </si>
  <si>
    <t>TV1N1780578706409701376</t>
  </si>
  <si>
    <t>成铃君</t>
  </si>
  <si>
    <t xml:space="preserve"> TV1N1780836561800982528</t>
  </si>
  <si>
    <t>抖音视界有限公司</t>
  </si>
  <si>
    <t>闫怡君</t>
  </si>
  <si>
    <t>TV1N1777806584322936832</t>
  </si>
  <si>
    <t>齐桂彤-4.23</t>
  </si>
  <si>
    <t>V1N1780810007020482560</t>
  </si>
  <si>
    <t>赵昕</t>
  </si>
  <si>
    <t>TV1N1777573167228485632</t>
  </si>
  <si>
    <t>许磊</t>
  </si>
  <si>
    <t>TV1N1780244419193929728</t>
  </si>
  <si>
    <t>徐潇-4.24</t>
  </si>
  <si>
    <t>TV1N1778031645889966080</t>
  </si>
  <si>
    <t>（签证中心费116+快递费70+照片费40）</t>
  </si>
  <si>
    <t>曾海鹏</t>
  </si>
  <si>
    <t>TV1N1780121749303271424</t>
  </si>
  <si>
    <t>Yuxi Chen</t>
  </si>
  <si>
    <t>TV1N1780574398750306304</t>
  </si>
  <si>
    <t>李宗尧</t>
  </si>
  <si>
    <t>TV1N1777583889710903296</t>
  </si>
  <si>
    <t>张强</t>
  </si>
  <si>
    <t>TV1N1780943619934081024</t>
  </si>
  <si>
    <t>Rebecca Waddell</t>
  </si>
  <si>
    <t>TV1N1780124355559440384</t>
  </si>
  <si>
    <t>TikTok Australia Pty Ltd</t>
  </si>
  <si>
    <t>童健聪</t>
  </si>
  <si>
    <t>TV1N1780803849155305472</t>
  </si>
  <si>
    <t>Marcuz Pae</t>
  </si>
  <si>
    <t>TV1N1781157464292245504</t>
  </si>
  <si>
    <t>胡峻皓</t>
  </si>
  <si>
    <t>TV1N1778671380144631808</t>
  </si>
  <si>
    <t>Helena Tang-汤涴蓉</t>
  </si>
  <si>
    <t>TV1N1780977118380617728</t>
  </si>
  <si>
    <t>王月伟</t>
  </si>
  <si>
    <t>TV1N1780492178673172480</t>
  </si>
  <si>
    <t>喻伟</t>
  </si>
  <si>
    <t>TV1N1776849821750710272</t>
  </si>
  <si>
    <t>赵牟之</t>
  </si>
  <si>
    <t>TV1N1778621373932683264</t>
  </si>
  <si>
    <t>雷明</t>
  </si>
  <si>
    <t>TV1N1780932476335341568</t>
  </si>
  <si>
    <t>Jade Yoon</t>
  </si>
  <si>
    <t>TV1N1781255810109489152</t>
  </si>
  <si>
    <t>谢嘉伦</t>
  </si>
  <si>
    <t>TV1N1775175168938536960</t>
  </si>
  <si>
    <t>高端</t>
  </si>
  <si>
    <t>TV1N1778041814552064000</t>
  </si>
  <si>
    <t>杨光伟</t>
  </si>
  <si>
    <t>TV1N1781661445770649600</t>
  </si>
  <si>
    <t>刘子鉴</t>
  </si>
  <si>
    <t>TV1N1781656756006240256</t>
  </si>
  <si>
    <t>仪思扬7.2</t>
  </si>
  <si>
    <t>TV1N1782236113649057792</t>
  </si>
  <si>
    <t>Adelyn Chow</t>
  </si>
  <si>
    <t>TV1N1781739682802782208</t>
  </si>
  <si>
    <t>Byte Precision Sdn. Bhd.</t>
  </si>
  <si>
    <t>高是暄</t>
  </si>
  <si>
    <t>TV1N1782244689385836544</t>
  </si>
  <si>
    <t>王琼</t>
  </si>
  <si>
    <t>TV1N1781874058064605184</t>
  </si>
  <si>
    <t>刘一舟</t>
  </si>
  <si>
    <t>TV1N1774742674967601152</t>
  </si>
  <si>
    <t>郭静慧</t>
  </si>
  <si>
    <t>TV1N1781676647014670336</t>
  </si>
  <si>
    <t>郭进-5.10</t>
  </si>
  <si>
    <t>TV1N1779357996597030912</t>
  </si>
  <si>
    <t>韩梦晴</t>
  </si>
  <si>
    <t>TV1N1782338707931316224</t>
  </si>
  <si>
    <t>上海凯勇信息技术有限公司</t>
  </si>
  <si>
    <t>杨振宇-4.23</t>
  </si>
  <si>
    <t>TV1N1782320779647229952</t>
  </si>
  <si>
    <t>Thanyathon (New) Phimsupama</t>
  </si>
  <si>
    <t>TV1N1782333237455724544</t>
  </si>
  <si>
    <t>TikTok Technologies Ltd.</t>
  </si>
  <si>
    <t>毕鑫-4.30</t>
  </si>
  <si>
    <t>TV1N1777568640119160832</t>
  </si>
  <si>
    <t>葛诚</t>
  </si>
  <si>
    <t>TV1N1782330841694384128</t>
  </si>
  <si>
    <t>吕丹儿</t>
  </si>
  <si>
    <t>TV1N1780919949794684928</t>
  </si>
  <si>
    <t>Kyrin Mascarenhas</t>
  </si>
  <si>
    <t>TV1N1782558915304312832</t>
  </si>
  <si>
    <t>刘思慧</t>
  </si>
  <si>
    <t>TV1N1782604485259182080</t>
  </si>
  <si>
    <t>毛梦颖</t>
  </si>
  <si>
    <t>TV1N1782608886510563328</t>
  </si>
  <si>
    <t>谭榕  单次商务</t>
  </si>
  <si>
    <t>TV1N1771063888719683584</t>
  </si>
  <si>
    <t>张乐乎</t>
  </si>
  <si>
    <t>TV1N1782977416993226752</t>
  </si>
  <si>
    <t>北京空间变换科技有限公司</t>
  </si>
  <si>
    <t>王怀汉 Nate Wang</t>
  </si>
  <si>
    <t>TV1N1775478034160988160</t>
  </si>
  <si>
    <t>毕韩天  单次商务</t>
  </si>
  <si>
    <t>TV1N1779749107551404032</t>
  </si>
  <si>
    <t>代炘睿  单次商务</t>
  </si>
  <si>
    <t>TV1N1777620208721940480</t>
  </si>
  <si>
    <t>北京火山万有在线科技有限公司</t>
  </si>
  <si>
    <t>刘雨婷  单次商务</t>
  </si>
  <si>
    <t>TV1N1779736510621564928</t>
  </si>
  <si>
    <t>单泽  单次商务</t>
  </si>
  <si>
    <t>TV1N1780566317810860032</t>
  </si>
  <si>
    <t>宋耀祥 单次商务</t>
  </si>
  <si>
    <t>TV1N1681962385811013632</t>
  </si>
  <si>
    <t>广东今日头条网络技术有限公司</t>
  </si>
  <si>
    <t>余镜江</t>
  </si>
  <si>
    <t>TV1N1780554396362047488</t>
  </si>
  <si>
    <t>王磊 单次商务</t>
  </si>
  <si>
    <t>TV1N1780074882381168640</t>
  </si>
  <si>
    <t>张友亮 1年多次</t>
  </si>
  <si>
    <t>TV1N1780982083924762624</t>
  </si>
  <si>
    <t>周诗琪 1年多次</t>
  </si>
  <si>
    <t>TV1N1780822711374921728</t>
  </si>
  <si>
    <t>韦京帅  商务单次</t>
  </si>
  <si>
    <t>TV1N1778022496003117056</t>
  </si>
  <si>
    <t>林文祥</t>
  </si>
  <si>
    <t>TV1N1782972882456100864</t>
  </si>
  <si>
    <t>欧阳亚龙</t>
  </si>
  <si>
    <t>TV1N1760932672020262912</t>
  </si>
  <si>
    <t>杜建青-5.7</t>
  </si>
  <si>
    <t>TV1N1782993149433147392</t>
  </si>
  <si>
    <t>Hui Wang</t>
  </si>
  <si>
    <t>TV1N1782115472497135616</t>
  </si>
  <si>
    <t>TikTok Inc.</t>
  </si>
  <si>
    <t>Aly Tarek Farahat</t>
  </si>
  <si>
    <t>TV1N1782759976862564352</t>
  </si>
  <si>
    <t>TikTok Information Technologies UK Limited</t>
  </si>
  <si>
    <t>陈晨</t>
  </si>
  <si>
    <t xml:space="preserve">TV1N1783337221872648192 </t>
  </si>
  <si>
    <t>原法港</t>
  </si>
  <si>
    <t>TV1N1782602212366327808</t>
  </si>
  <si>
    <t>金英子-4.30</t>
  </si>
  <si>
    <t>TV1N1778328520492924928</t>
  </si>
  <si>
    <t>Zoe Lee-weiwei</t>
  </si>
  <si>
    <t>TV1N1782649807482732544</t>
  </si>
  <si>
    <t>邢星晨</t>
  </si>
  <si>
    <t>TV1N1783438075216240640</t>
  </si>
  <si>
    <t>颜昊</t>
  </si>
  <si>
    <t>TV1N1783438313595387904</t>
  </si>
  <si>
    <t>Douyin Group (HK) Limited</t>
  </si>
  <si>
    <t xml:space="preserve">蒋凯伦 </t>
  </si>
  <si>
    <t>TV1N1781137600160776192</t>
  </si>
  <si>
    <t>钟嘉文 Oscar</t>
  </si>
  <si>
    <t>TV1N1783092943929536512</t>
  </si>
  <si>
    <t>向超磊</t>
  </si>
  <si>
    <t>TV1N1783472137335164928</t>
  </si>
  <si>
    <t>向洁</t>
  </si>
  <si>
    <t>TV1N1783463521710567424</t>
  </si>
  <si>
    <t>任明浩-5.8</t>
  </si>
  <si>
    <t>TV1N1783325861176213504</t>
  </si>
  <si>
    <t>李靖-杨朔</t>
  </si>
  <si>
    <t>TV1N1783730863258533888</t>
  </si>
  <si>
    <t>张栋</t>
  </si>
  <si>
    <t>TV1N1783730373544730624</t>
  </si>
  <si>
    <t>甘煜</t>
  </si>
  <si>
    <t>TV1N1750197952365490176</t>
  </si>
  <si>
    <t>刘爽</t>
  </si>
  <si>
    <t>TV1N1783799954137247744</t>
  </si>
  <si>
    <t>李飞</t>
  </si>
  <si>
    <t>TV1N1781692807758274560</t>
  </si>
  <si>
    <t>刘昊</t>
  </si>
  <si>
    <t>TV1N1783727901321293824</t>
  </si>
  <si>
    <t>左琼</t>
  </si>
  <si>
    <t>TV1N1783129898587344896</t>
  </si>
  <si>
    <t>方昱Alisa</t>
  </si>
  <si>
    <t>TV1N1784033976197087232</t>
  </si>
  <si>
    <t>曹永豪-4.28</t>
  </si>
  <si>
    <t>TV1N1783853291595452416</t>
  </si>
  <si>
    <t xml:space="preserve">叶键晖 </t>
  </si>
  <si>
    <t xml:space="preserve"> TV1N1784151667503357952</t>
  </si>
  <si>
    <t>张浩</t>
  </si>
  <si>
    <t>TV1N1783774987391660032</t>
  </si>
  <si>
    <t>杨维昱-5.8</t>
  </si>
  <si>
    <t>TV1N1777959134481395712</t>
  </si>
  <si>
    <t>聂文卉</t>
  </si>
  <si>
    <t>TV1N1784516421811998720</t>
  </si>
  <si>
    <t>魏奕欣</t>
  </si>
  <si>
    <t>TV1N1778737470883147776</t>
  </si>
  <si>
    <t>史春燕</t>
  </si>
  <si>
    <t>TV1N1784518564958822400</t>
  </si>
  <si>
    <t>Jason Qian</t>
  </si>
  <si>
    <t>TV1N1783639581832577024</t>
  </si>
  <si>
    <t>白晓莉</t>
  </si>
  <si>
    <t>TV1N1784544445576105984</t>
  </si>
  <si>
    <t>于佳慧</t>
  </si>
  <si>
    <t>TV1N1784544481236094976</t>
  </si>
  <si>
    <t>Jonathan Nguyen</t>
  </si>
  <si>
    <t>TV1N1784791150926127104</t>
  </si>
  <si>
    <t>于紫琪</t>
  </si>
  <si>
    <t>TV1N1784799110108631040</t>
  </si>
  <si>
    <t>许雅玲</t>
  </si>
  <si>
    <t>TV1N1782610740124663808</t>
  </si>
  <si>
    <t>Amelia Crawford</t>
  </si>
  <si>
    <t>TV1N1784794095826640896</t>
  </si>
  <si>
    <t>Narender Kumar</t>
  </si>
  <si>
    <t>TV1N1783546591281741824</t>
  </si>
  <si>
    <t>Bytedance (India) Technology Private Limited</t>
  </si>
  <si>
    <t>赵超</t>
  </si>
  <si>
    <t>TV1N1783329482337382400</t>
  </si>
  <si>
    <t>郝岩</t>
  </si>
  <si>
    <t>TV1N1784800348648906752</t>
  </si>
  <si>
    <t>张辰宇</t>
  </si>
  <si>
    <t>TV1N1784788399324209152</t>
  </si>
  <si>
    <t>王欢-5.6</t>
  </si>
  <si>
    <t>TV1N1780009884355342336</t>
  </si>
  <si>
    <t>（签证中心费51+快递费80+照片40+短信18）+打印20</t>
  </si>
  <si>
    <t>张友亮</t>
  </si>
  <si>
    <t>TV1N1784876835490226176</t>
  </si>
  <si>
    <t>何泽翰-5.9</t>
  </si>
  <si>
    <t>TV1N1783338673898344448</t>
  </si>
  <si>
    <t>匈牙利</t>
  </si>
  <si>
    <t>签证中心费70+快递费18</t>
  </si>
  <si>
    <t>谭润</t>
  </si>
  <si>
    <t>TV1N1783888298493943808</t>
  </si>
  <si>
    <t>宋赞</t>
  </si>
  <si>
    <t>TV1N1785102445269504000</t>
  </si>
  <si>
    <t>常同宇-5.6</t>
  </si>
  <si>
    <t>TV1N1755452022412509184</t>
  </si>
  <si>
    <t>李沐紫</t>
  </si>
  <si>
    <t>TV1N1781206157758255104</t>
  </si>
  <si>
    <t>王灵月</t>
  </si>
  <si>
    <t>TV1N1785168684595552256</t>
  </si>
  <si>
    <t>周建仁</t>
  </si>
  <si>
    <t>TV1N1785182600100790272</t>
  </si>
  <si>
    <t>王磊</t>
  </si>
  <si>
    <t>TV1N1785240811176681472</t>
  </si>
  <si>
    <t>沈舒娴</t>
  </si>
  <si>
    <t>TV1N1784797183299870720</t>
  </si>
  <si>
    <t>朱前</t>
  </si>
  <si>
    <t>TV1N1786890985259085824</t>
  </si>
  <si>
    <t>郭甲子</t>
  </si>
  <si>
    <t>TV1N1777273564889325568</t>
  </si>
  <si>
    <t>曹春亮</t>
  </si>
  <si>
    <t>TV1N1787109212736102400</t>
  </si>
  <si>
    <t>金强强</t>
  </si>
  <si>
    <t>TV1N1785112600006602752</t>
  </si>
  <si>
    <t>TV1N1784784429818114048</t>
  </si>
  <si>
    <t>刘宇</t>
  </si>
  <si>
    <t>TV1N1787414177400659968</t>
  </si>
  <si>
    <t>胡伟强</t>
  </si>
  <si>
    <t>TV1N1787410771588100096</t>
  </si>
  <si>
    <t>王欣然</t>
  </si>
  <si>
    <t>TV1N1784865780567367680</t>
  </si>
  <si>
    <t>曹智铭</t>
  </si>
  <si>
    <t>TV1N1787767224219992064</t>
  </si>
  <si>
    <t>李立 Lex</t>
  </si>
  <si>
    <t>TV1N1780463379944275968</t>
  </si>
  <si>
    <t>邱磊</t>
  </si>
  <si>
    <t>TV1N1762050046026981376</t>
  </si>
  <si>
    <t>徐玉莹</t>
  </si>
  <si>
    <t>TV1N1784523882669400064</t>
  </si>
  <si>
    <t>杜宛真</t>
  </si>
  <si>
    <t>TV1N1788061295626854400</t>
  </si>
  <si>
    <t>TV1N1788056827367723008</t>
  </si>
  <si>
    <t>柴家豪</t>
  </si>
  <si>
    <t>TV1N1788041769472450560</t>
  </si>
  <si>
    <t>吴永涵</t>
  </si>
  <si>
    <t>TV1N1760226538036797440</t>
  </si>
  <si>
    <t>黄冬蕾</t>
  </si>
  <si>
    <t>TV1N1788058391176282112</t>
  </si>
  <si>
    <t>WENGJIAN 一年多次</t>
  </si>
  <si>
    <t>TV1N1776844327862607872</t>
  </si>
  <si>
    <t>何铸辉</t>
  </si>
  <si>
    <t>TV1N1787869914413387776</t>
  </si>
  <si>
    <t>Cici Huang</t>
  </si>
  <si>
    <t>TV1N1788128167185604608</t>
  </si>
  <si>
    <t>王冠</t>
  </si>
  <si>
    <t>TV1N1788087625814880256</t>
  </si>
  <si>
    <t>孙怡</t>
  </si>
  <si>
    <t>TV1N1788115847923277824</t>
  </si>
  <si>
    <t>TV1N1788158578385170432</t>
  </si>
  <si>
    <t>费怡奕</t>
  </si>
  <si>
    <t>TV1N1771023459198439424</t>
  </si>
  <si>
    <t>万璐 Lainey</t>
  </si>
  <si>
    <t>TV1N1784590802537975808</t>
  </si>
  <si>
    <t>朱健</t>
  </si>
  <si>
    <t>TV1N1787782862795722752</t>
  </si>
  <si>
    <t>吴瑞雪</t>
  </si>
  <si>
    <t xml:space="preserve">TV1N1784419916685570048 </t>
  </si>
  <si>
    <t>彭龙龙</t>
  </si>
  <si>
    <t>TV1N1788488855007485952</t>
  </si>
  <si>
    <t>张亚洲-5.10</t>
  </si>
  <si>
    <t>TV1N1774755778032087040</t>
  </si>
  <si>
    <t>严冰-操作后取消</t>
  </si>
  <si>
    <t>TV1N1773706268140843008</t>
  </si>
  <si>
    <t>快递费13</t>
  </si>
  <si>
    <t>董晓霞-操作后取消</t>
  </si>
  <si>
    <t>TV1N1775423215077511168</t>
  </si>
  <si>
    <t>赵方垒-操作后取消</t>
  </si>
  <si>
    <t>TV1N1774802846419177472</t>
  </si>
  <si>
    <t>杨智超-操作后取消</t>
  </si>
  <si>
    <t>TV1N1774722738027147264</t>
  </si>
  <si>
    <t>虞盛炜-操作后取消</t>
  </si>
  <si>
    <t>TV1N1775004967898939392</t>
  </si>
  <si>
    <t>韩鑫-操作后取消</t>
  </si>
  <si>
    <t>TV1N1774684669576146944</t>
  </si>
  <si>
    <t>殷文昭-操作后取消</t>
  </si>
  <si>
    <t>TV1N1775457308343218176</t>
  </si>
  <si>
    <t>吴格林-操作后取消</t>
  </si>
  <si>
    <t>TV1N1775454540308082688</t>
  </si>
  <si>
    <t>彭志军-操作后取消</t>
  </si>
  <si>
    <t>TV1N1776809786116616192</t>
  </si>
  <si>
    <t>刘挺-操作后取消</t>
  </si>
  <si>
    <t>TV1N1776825847016894464</t>
  </si>
  <si>
    <t>谢庆麟-操作后取消</t>
  </si>
  <si>
    <t>TV1N1773010637260660736</t>
  </si>
  <si>
    <t>马超-操作后取消</t>
  </si>
  <si>
    <t>TV1N1774691259914092544</t>
  </si>
  <si>
    <t>张鹤宁-操作后取消</t>
  </si>
  <si>
    <t>TV1N1775535500110278656</t>
  </si>
  <si>
    <t>曹诚-操作后取消</t>
  </si>
  <si>
    <t>TV1N1774683750688026624</t>
  </si>
  <si>
    <t>周立伟-操作后取消</t>
  </si>
  <si>
    <t>TV1N1775074103177957376</t>
  </si>
  <si>
    <t>崔博彦</t>
  </si>
  <si>
    <t>TV1N1782328017640157184</t>
  </si>
  <si>
    <t>巴西快递</t>
  </si>
  <si>
    <t>王剑-操作后取消</t>
  </si>
  <si>
    <t>TV1N1776917421704327168</t>
  </si>
  <si>
    <t>李雯琦</t>
  </si>
  <si>
    <t>TV1N1788390293435334656</t>
  </si>
  <si>
    <t>TV1N1787738404112834560</t>
  </si>
  <si>
    <t>马丽娜</t>
  </si>
  <si>
    <t>TV1N1788706401270849536</t>
  </si>
  <si>
    <t>杨宁</t>
  </si>
  <si>
    <t>TV1N1788388921126125568</t>
  </si>
  <si>
    <t>Nguyễn Hữu Huy</t>
  </si>
  <si>
    <t>TV1N1788798041780092928</t>
  </si>
  <si>
    <t>TikTok Technologies Vietnam Co. Ltd</t>
  </si>
  <si>
    <t>牛聪聪</t>
  </si>
  <si>
    <t>TV1N1788866000829550592</t>
  </si>
  <si>
    <t>广东今日头条科技有限公司</t>
  </si>
  <si>
    <t>杨振宇-5.11</t>
  </si>
  <si>
    <t>TV1N1789119390809591808</t>
  </si>
  <si>
    <t>厚莹莹</t>
  </si>
  <si>
    <t>TV1N1782585171970445312</t>
  </si>
  <si>
    <t>翻译</t>
  </si>
  <si>
    <t>翻译费</t>
  </si>
  <si>
    <t>曹永豪-5.11</t>
  </si>
  <si>
    <t>TV1N1788153118630285312</t>
  </si>
  <si>
    <t>王勉之-一年多次</t>
  </si>
  <si>
    <t>TV1N1776806837109997568</t>
  </si>
  <si>
    <t>合计</t>
  </si>
  <si>
    <t>求和项:总金额（含税）
（签证费用+[{签证服务费+其他杂费含服务费}含税6%]）</t>
  </si>
  <si>
    <t>求和项:政府费用+签证中心费用合计
（以信用卡刷卡人民币记录为准）</t>
  </si>
  <si>
    <t>总金额</t>
  </si>
  <si>
    <t>普票</t>
  </si>
  <si>
    <t>专票</t>
  </si>
  <si>
    <t>纳税人识别号</t>
  </si>
  <si>
    <t>地址</t>
  </si>
  <si>
    <t>联系电话</t>
  </si>
  <si>
    <t>开户银行名称</t>
  </si>
  <si>
    <t>开户银行账号</t>
  </si>
  <si>
    <t>81-2345210</t>
  </si>
  <si>
    <t>251 Little Falls Drive, Wilmington, Delaware 19808</t>
  </si>
  <si>
    <t>201923456H</t>
  </si>
  <si>
    <t>1 Raffles Quay, #26-10, Singapore 048583</t>
  </si>
  <si>
    <t>202024632W</t>
  </si>
  <si>
    <t>1 Raffles Quay, #26-10, Singapore 048583.</t>
  </si>
  <si>
    <t>37/F, One International Finance Centre, 1 Harbour View Street, Central, Hong Kong</t>
  </si>
  <si>
    <t>201942693R</t>
  </si>
  <si>
    <t>McBurney &amp; Partners Pty Ltd Level 10, 68 Pitt Street, Sydney NSW 2000</t>
  </si>
  <si>
    <t>47-3892853</t>
  </si>
  <si>
    <t>5800 BRISTOL PKWY CULVER CITY CA 90230</t>
  </si>
  <si>
    <t>GB307477591</t>
  </si>
  <si>
    <t>Kaleidoscope, 4 Lindsey Street, London, United Kingdom, EC1A 9HP</t>
  </si>
  <si>
    <t>201719908M</t>
  </si>
  <si>
    <t>北京市海淀区北三环西路甲23号院1号楼2层222</t>
  </si>
  <si>
    <t>010-58341810</t>
  </si>
  <si>
    <t>招商银行股份有限公司北京首体科技金融支行</t>
  </si>
  <si>
    <t>91110108MA01HP3X8E</t>
  </si>
  <si>
    <t>北京市海淀区紫金数码园3号楼5层504</t>
  </si>
  <si>
    <t>招商银行股份有限公司北京酒仙桥科技金融支行</t>
  </si>
  <si>
    <t>91110105MA003XP298</t>
  </si>
  <si>
    <t>北京市海淀区北三环西路甲23号院1号楼4层428</t>
  </si>
  <si>
    <t>91110117MA017C682B</t>
  </si>
  <si>
    <t>北京市平谷区林荫北街13号1幢10层1001-09</t>
  </si>
  <si>
    <t>中国银行股份有限公司北京知春路支行</t>
  </si>
  <si>
    <t>91110108MA01F2L25J</t>
  </si>
  <si>
    <t>北京市海淀区紫金数码园4号楼2层0207</t>
  </si>
  <si>
    <t>91510100MA7JQ7C123</t>
  </si>
  <si>
    <t>中国（四川）自由贸易试验区成都高新区天府四街158号1栋14层1404号</t>
  </si>
  <si>
    <t>028-83571721</t>
  </si>
  <si>
    <t>招商银行成都分行科华路支行</t>
  </si>
  <si>
    <t>91110107599635562F</t>
  </si>
  <si>
    <t>北京市石景山区实兴大街30号院3号楼2层B-0035房间</t>
  </si>
  <si>
    <t>91440101MA59JRYLXL</t>
  </si>
  <si>
    <t>广州市海珠区阅江中路832号701、702、703、704、705、706、707、708、709、710房号（仅限办公）</t>
  </si>
  <si>
    <t>广发银行股份有限公司广州荔湾支行</t>
  </si>
  <si>
    <t>91440105MA9YB6W12B</t>
  </si>
  <si>
    <t>广州市海珠区阅江中路832号901室（仅限办公）</t>
  </si>
  <si>
    <t>招商银行股份有限公司广州骏景广场支行</t>
  </si>
  <si>
    <t>91330110MA7K8EEQ1N</t>
  </si>
  <si>
    <t>浙江省杭州市余杭区仓前街道欧美金融城6幢1601室</t>
  </si>
  <si>
    <t>0571-87386293</t>
  </si>
  <si>
    <t>招商银行股份有限公司杭州分行营业部</t>
  </si>
  <si>
    <t>91330108MA28URGU2K</t>
  </si>
  <si>
    <t>浙江省杭州市余杭区仓前街道爱力中心1幢601</t>
  </si>
  <si>
    <t>招商银行股份有限公司杭州深蓝支行</t>
  </si>
  <si>
    <t>91310120MA1HN81AX3</t>
  </si>
  <si>
    <t>上海市杨浦区国和路465号（集中登记地）</t>
  </si>
  <si>
    <t>招商银行股份有限公司上海徐家汇支行</t>
  </si>
  <si>
    <t>91440300329600810A</t>
  </si>
  <si>
    <t>深圳市前海深港合作区前湾一路1号A栋201室（入驻深圳市前海商务秘书有限公司）</t>
  </si>
  <si>
    <t>招商银行股份有限公司深圳云城支行</t>
  </si>
  <si>
    <t>91310000MA1K31JW9K</t>
  </si>
  <si>
    <t>中国（上海）自由贸易试验区加枫路24号1幢三层南部位301室</t>
  </si>
  <si>
    <t>上海浦东发展银行卢湾支行</t>
  </si>
  <si>
    <t>91110108MA01PHDY1M</t>
  </si>
  <si>
    <t>北京市海淀区北三环西路甲23号院1号楼2层228</t>
  </si>
  <si>
    <t>91310000MA1G9B3U76</t>
  </si>
  <si>
    <t>上海市杨浦区民府路678号T1号楼11层(实际楼层10层)1102室</t>
  </si>
  <si>
    <t>招商银行上海分行营业部</t>
  </si>
  <si>
    <t>91310118685459112N</t>
  </si>
  <si>
    <t>上海市杨浦区民京路853号1幢5237室</t>
  </si>
  <si>
    <t>91440300MA5EWHWQ6J</t>
  </si>
  <si>
    <t>深圳市南山区粤海街道高新区社区科苑南路3156号深圳湾创新科技中心2栋B座501</t>
  </si>
  <si>
    <t>中信银行股份有限公司深圳盐田支行</t>
  </si>
  <si>
    <t>91440400MACGRMWE9W</t>
  </si>
  <si>
    <t>珠海市横琴新区智水路88号2001办公</t>
  </si>
  <si>
    <t>招商银行股份有限公司横琴粤澳深度合作区支行</t>
  </si>
  <si>
    <t>91440400MACG7N6H16</t>
  </si>
  <si>
    <t>珠海市横琴新区智水路88号2005办公</t>
  </si>
  <si>
    <t>总计</t>
  </si>
  <si>
    <t>15 637 464 638</t>
  </si>
  <si>
    <t>110908320410601</t>
  </si>
  <si>
    <t>110948368410101</t>
  </si>
  <si>
    <t>110921882610101</t>
  </si>
  <si>
    <t>338966953627</t>
  </si>
  <si>
    <t>110935842710902</t>
  </si>
  <si>
    <t>128913440310501</t>
  </si>
  <si>
    <t>110908649310401</t>
  </si>
  <si>
    <t>9550880206490600133</t>
  </si>
  <si>
    <t>120921264910101</t>
  </si>
  <si>
    <t>571917647410801</t>
  </si>
  <si>
    <t>571912429310201</t>
  </si>
  <si>
    <t>121928492310104</t>
  </si>
  <si>
    <t>755926013210201</t>
  </si>
  <si>
    <t>98990155300001700</t>
  </si>
  <si>
    <t>110940810310701</t>
  </si>
  <si>
    <t>110944983910803</t>
  </si>
  <si>
    <t>91310110MA1G8KFM7T</t>
  </si>
  <si>
    <t>上海市杨浦区铁岭路38号1层</t>
  </si>
  <si>
    <t>上海浦东发展银行杨浦支行</t>
  </si>
  <si>
    <t>98120078801500000251</t>
  </si>
  <si>
    <t>110934523410102</t>
  </si>
  <si>
    <t>8110301013000275363</t>
  </si>
  <si>
    <t>656901286510103</t>
  </si>
  <si>
    <t>656901286410106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</si>
</sst>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等线"/>
      <charset val="134"/>
    </font>
    <font>
      <sz val="11"/>
      <color theme="1"/>
      <name val="等线"/>
      <charset val="134"/>
    </font>
    <font>
      <sz val="11"/>
      <color rgb="FFFF0000"/>
      <name val="等线"/>
      <charset val="134"/>
    </font>
    <font>
      <sz val="11"/>
      <name val="等线"/>
      <charset val="134"/>
    </font>
    <font>
      <sz val="10"/>
      <color theme="1"/>
      <name val="等线"/>
      <charset val="134"/>
    </font>
    <font>
      <b/>
      <sz val="10"/>
      <color rgb="FFFF0000"/>
      <name val="等线"/>
      <charset val="134"/>
    </font>
    <font>
      <b/>
      <sz val="10"/>
      <color theme="1"/>
      <name val="等线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等线"/>
      <charset val="134"/>
    </font>
    <font>
      <sz val="10"/>
      <name val="等线"/>
      <charset val="134"/>
    </font>
    <font>
      <b/>
      <sz val="9.75"/>
      <color rgb="FFFFFFFF"/>
      <name val="宋体"/>
      <charset val="134"/>
      <scheme val="minor"/>
    </font>
    <font>
      <sz val="9.75"/>
      <color rgb="FF1F2329"/>
      <name val="宋体"/>
      <charset val="134"/>
      <scheme val="minor"/>
    </font>
    <font>
      <sz val="10.5"/>
      <color rgb="FF1F2329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9.7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4" tint="0.8"/>
        <bgColor theme="4" tint="0.79998168889431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686767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6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31" fillId="19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76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1" fontId="11" fillId="3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" fontId="8" fillId="0" borderId="0" xfId="0" applyNumberFormat="1" applyFont="1" applyBorder="1" applyAlignment="1">
      <alignment horizontal="left" vertical="center" wrapText="1"/>
    </xf>
    <xf numFmtId="1" fontId="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1" fontId="8" fillId="0" borderId="0" xfId="0" applyNumberFormat="1" applyFont="1" applyBorder="1" applyAlignment="1">
      <alignment horizontal="left" vertical="center" wrapText="1"/>
    </xf>
    <xf numFmtId="176" fontId="8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76" fontId="9" fillId="4" borderId="0" xfId="0" applyNumberFormat="1" applyFont="1" applyFill="1" applyBorder="1" applyAlignment="1">
      <alignment vertical="center"/>
    </xf>
    <xf numFmtId="1" fontId="1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2" fontId="14" fillId="7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2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2" fontId="18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4" fillId="15" borderId="1" xfId="0" applyFont="1" applyFill="1" applyBorder="1" applyAlignment="1">
      <alignment horizontal="right" vertical="center"/>
    </xf>
    <xf numFmtId="2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alignment wrapText="1"/>
    </dxf>
    <dxf>
      <alignment wrapText="1"/>
    </dxf>
    <dxf>
      <border>
        <right/>
      </border>
    </dxf>
    <dxf>
      <border>
        <right/>
      </border>
    </dxf>
    <dxf>
      <font>
        <name val="等线"/>
        <scheme val="none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12304;CMS&#12305;&#31614;&#35777;&#32467;&#31639;&#21333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46.7237731482" refreshedBy="馨之助" recordCount="235">
  <cacheSource type="worksheet">
    <worksheetSource ref="A1:U236" sheet="2024年4月" r:id="rId2"/>
  </cacheSource>
  <cacheFields count="21">
    <cacheField name="序号" numFmtId="0">
      <sharedItems containsSemiMixedTypes="0" containsString="0" containsNumber="1" containsInteger="1" minValue="0" maxValue="235" count="23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</sharedItems>
    </cacheField>
    <cacheField name="姓名" numFmtId="0">
      <sharedItems count="230">
        <s v="万慈航-4.12"/>
        <s v="梁慧珊-4.23"/>
        <s v="李钟安-5.7优选"/>
        <s v="张家铭-5.7"/>
        <s v="侯亦苗-4.12"/>
        <s v="冯天时-操作后取消"/>
        <s v="符帆-4.15优选"/>
        <s v="黄大卫-4.15"/>
        <s v="王文博-4.30"/>
        <s v="陈星-4.10"/>
        <s v="吴浩妍-4.22"/>
        <s v="翁建-5.7"/>
        <s v="周雨婷-4.29"/>
        <s v="周梦媛-5.9"/>
        <s v="赵蕾丹-4.22"/>
        <s v="姚丹-4.17"/>
        <s v="伍莎莎"/>
        <s v="陆金星"/>
        <s v="王志立"/>
        <s v="徐汉平"/>
        <s v="刘朋辉"/>
        <s v="Harry Ha"/>
        <s v="房长江"/>
        <s v="郑泽伟"/>
        <s v="李村"/>
        <s v="谢芷馨"/>
        <s v="计纯钰"/>
        <s v="马晨"/>
        <s v="薛锐"/>
        <s v="王巍"/>
        <s v="汪可"/>
        <s v="刘金芸"/>
        <s v="Sergey Kolesnikov"/>
        <s v="黄照容"/>
        <s v="徐若蓉"/>
        <s v="冯韵岚"/>
        <s v="廖伟"/>
        <s v="王东浩"/>
        <s v="刘天欣-5.8"/>
        <s v="黄思媛-4.22"/>
        <s v="孙慈愍"/>
        <s v="胡子睿"/>
        <s v="钱柯宇-5.9"/>
        <s v="杨丽丽"/>
        <s v="崔海抒 一年多次"/>
        <s v="范璇-4.29"/>
        <s v="Cassie"/>
        <s v="黄映杰"/>
        <s v="林靖"/>
        <s v="张梦琳"/>
        <s v="艾雷"/>
        <s v="费慧通"/>
        <s v="邹佳秀"/>
        <s v="焦健"/>
        <s v="肖瑶-4.26"/>
        <s v="Diego Gómez"/>
        <s v="赵昕 "/>
        <s v="路鹏宇"/>
        <s v="Huan Hu-胡欢"/>
        <s v="林楚-董敏敏"/>
        <s v="张至权"/>
        <s v="Margaret Goh"/>
        <s v="潘思敏-4.23"/>
        <s v="王晓冉-4.29"/>
        <s v="樊华"/>
        <s v="解亚坤"/>
        <s v="孙梦冰"/>
        <s v="Shawn Qin-秦英祥"/>
        <s v="Crystal Liu-刘春兰"/>
        <s v="潘国庆"/>
        <s v="傅卓"/>
        <s v="谢庆"/>
        <s v="成铃君"/>
        <s v="闫怡君"/>
        <s v="齐桂彤-4.23"/>
        <s v="赵昕"/>
        <s v="许磊"/>
        <s v="徐潇-4.24"/>
        <s v="曾海鹏"/>
        <s v="Yuxi Chen"/>
        <s v="李宗尧"/>
        <s v="张强"/>
        <s v="Rebecca Waddell"/>
        <s v="童健聪"/>
        <s v="Marcuz Pae"/>
        <s v="胡峻皓"/>
        <s v="Helena Tang-汤涴蓉"/>
        <s v="王月伟"/>
        <s v="喻伟"/>
        <s v="赵牟之"/>
        <s v="雷明"/>
        <s v="Jade Yoon"/>
        <s v="谢嘉伦"/>
        <s v="高端"/>
        <s v="杨光伟"/>
        <s v="刘子鉴"/>
        <s v="仪思扬7.2"/>
        <s v="Adelyn Chow"/>
        <s v="高是暄"/>
        <s v="王琼"/>
        <s v="刘一舟"/>
        <s v="郭静慧"/>
        <s v="郭进-5.10"/>
        <s v="韩梦晴"/>
        <s v="杨振宇-4.23"/>
        <s v="Thanyathon (New) Phimsupama"/>
        <s v="毕鑫-4.30"/>
        <s v="葛诚"/>
        <s v="吕丹儿"/>
        <s v="Kyrin Mascarenhas"/>
        <s v="刘思慧"/>
        <s v="毛梦颖"/>
        <s v="谭榕  单次商务"/>
        <s v="张乐乎"/>
        <s v="王怀汉 Nate Wang"/>
        <s v="毕韩天  单次商务"/>
        <s v="代炘睿  单次商务"/>
        <s v="刘雨婷  单次商务"/>
        <s v="单泽  单次商务"/>
        <s v="宋耀祥 单次商务"/>
        <s v="余镜江"/>
        <s v="王磊 单次商务"/>
        <s v="张友亮 1年多次"/>
        <s v="周诗琪 1年多次"/>
        <s v="韦京帅  商务单次"/>
        <s v="林文祥"/>
        <s v="欧阳亚龙"/>
        <s v="杜建青-5.7"/>
        <s v="Hui Wang"/>
        <s v="Aly Tarek Farahat"/>
        <s v="陈晨"/>
        <s v="原法港"/>
        <s v="金英子-4.30"/>
        <s v="Zoe Lee-weiwei"/>
        <s v="邢星晨"/>
        <s v="颜昊"/>
        <s v="蒋凯伦 "/>
        <s v="钟嘉文 Oscar"/>
        <s v="向超磊"/>
        <s v="向洁"/>
        <s v="任明浩-5.8"/>
        <s v="李靖-杨朔"/>
        <s v="张栋"/>
        <s v="甘煜"/>
        <s v="刘爽"/>
        <s v="李飞"/>
        <s v="刘昊"/>
        <s v="左琼"/>
        <s v="方昱Alisa"/>
        <s v="曹永豪-4.28"/>
        <s v="叶键晖 "/>
        <s v="张浩"/>
        <s v="杨维昱-5.8"/>
        <s v="聂文卉"/>
        <s v="魏奕欣"/>
        <s v="史春燕"/>
        <s v="Jason Qian"/>
        <s v="白晓莉"/>
        <s v="于佳慧"/>
        <s v="Jonathan Nguyen"/>
        <s v="于紫琪"/>
        <s v="许雅玲"/>
        <s v="Amelia Crawford"/>
        <s v="Narender Kumar"/>
        <s v="赵超"/>
        <s v="郝岩"/>
        <s v="张辰宇"/>
        <s v="王欢-5.6"/>
        <s v="张友亮"/>
        <s v="何泽翰-5.9"/>
        <s v="谭润"/>
        <s v="宋赞"/>
        <s v="常同宇-5.6"/>
        <s v="李沐紫"/>
        <s v="王灵月"/>
        <s v="周建仁"/>
        <s v="王磊"/>
        <s v="沈舒娴"/>
        <s v="朱前"/>
        <s v="郭甲子"/>
        <s v="曹春亮"/>
        <s v="金强强"/>
        <s v="刘宇"/>
        <s v="胡伟强"/>
        <s v="王欣然"/>
        <s v="曹智铭"/>
        <s v="李立 Lex"/>
        <s v="邱磊"/>
        <s v="徐玉莹"/>
        <s v="杜宛真"/>
        <s v="柴家豪"/>
        <s v="吴永涵"/>
        <s v="黄冬蕾"/>
        <s v="WENGJIAN 一年多次"/>
        <s v="何铸辉"/>
        <s v="Cici Huang"/>
        <s v="王冠"/>
        <s v="孙怡"/>
        <s v="费怡奕"/>
        <s v="万璐 Lainey"/>
        <s v="朱健"/>
        <s v="吴瑞雪"/>
        <s v="彭龙龙"/>
        <s v="张亚洲-5.10"/>
        <s v="严冰-操作后取消"/>
        <s v="董晓霞-操作后取消"/>
        <s v="赵方垒-操作后取消"/>
        <s v="杨智超-操作后取消"/>
        <s v="虞盛炜-操作后取消"/>
        <s v="韩鑫-操作后取消"/>
        <s v="殷文昭-操作后取消"/>
        <s v="吴格林-操作后取消"/>
        <s v="彭志军-操作后取消"/>
        <s v="刘挺-操作后取消"/>
        <s v="谢庆麟-操作后取消"/>
        <s v="马超-操作后取消"/>
        <s v="张鹤宁-操作后取消"/>
        <s v="曹诚-操作后取消"/>
        <s v="周立伟-操作后取消"/>
        <s v="崔博彦"/>
        <s v="王剑-操作后取消"/>
        <s v="李雯琦"/>
        <s v="马丽娜"/>
        <s v="杨宁"/>
        <s v="Nguyễn Hữu Huy"/>
        <s v="牛聪聪"/>
        <s v="杨振宇-5.11"/>
        <s v="厚莹莹"/>
        <s v="曹永豪-5.11"/>
        <s v="王勉之-一年多次"/>
      </sharedItems>
    </cacheField>
    <cacheField name="case编号" numFmtId="0">
      <sharedItems count="234">
        <s v="TV1N1759799523651227648"/>
        <s v="TV1N1766064386069590016"/>
        <s v="TV1N1772471277490540544"/>
        <s v="TV1N1754174501771517952"/>
        <s v="TV1N1772872379927203840"/>
        <s v="TV1N1769924900516569088"/>
        <s v="TV1N1759586427263512576"/>
        <s v="TV1N1771735445699846144"/>
        <s v="TV1N1771060653707567104"/>
        <s v="TV1N1772160633046282240"/>
        <s v="TV1N1773559606147723264"/>
        <s v="TV1N1774722592287834112"/>
        <s v="TV1N1783705921343254528"/>
        <s v="TV1N1775488479676678144"/>
        <s v="TV1N1778317652615016448"/>
        <s v="TV1N1774693600042123264"/>
        <s v="TV1N1675431411861852160"/>
        <s v="TV1N1778697476818829312"/>
        <s v="TV1N1778659643030732800"/>
        <s v="TV1N1778691969131540480"/>
        <s v="TV1N1764568647116034048"/>
        <s v="TV1N1775043484712779776"/>
        <s v="TV1N1778715002844000256"/>
        <s v="TV1N1778808867800276992"/>
        <s v="TV1N1775118798977429504"/>
        <s v="TV1N1779693945398964224"/>
        <s v="TV1N1778444236789329920"/>
        <s v="TV1N1762029683738046464"/>
        <s v="TV1N1774722638483771392"/>
        <s v="TV1N1778692992336080896"/>
        <s v="TV1N1778444023685234688"/>
        <s v="TV1N1779101622621523968"/>
        <s v="TV1N1777941405556887552"/>
        <s v="TV1N1778769599805497344"/>
        <s v="TV1N1778683311676956672"/>
        <s v="TV1N1779330408860397568"/>
        <s v="TV1N1775046353322962944"/>
        <s v="TV1N1779744707961368576"/>
        <s v="TV1N1778339206027591680"/>
        <s v="TV1N1754820705266044928"/>
        <s v=" TV1N1779790082470531072"/>
        <s v="TV1N1779791536803520512"/>
        <s v="TV1N1778322355331596288"/>
        <s v="TV1N1779861454202945536"/>
        <s v="TV1N1767389202559049728"/>
        <s v="TV1N1767449364019961856"/>
        <s v="TV1N1780057392934617088"/>
        <s v="TV1N1779699446270623744"/>
        <s v="TV1N1779835873931382784"/>
        <s v="TV1N1779425718211137536"/>
        <s v="TV1N1775110274952146944"/>
        <s v="TV1N1780111784060715008"/>
        <s v="TV1N1780114576326176768"/>
        <s v="TV1N1779868802204102656"/>
        <s v="TV1N1778272720772722688"/>
        <s v="TV1N1780120199034019840"/>
        <s v="TV1N1762438533343449088"/>
        <s v="TV1N1778351214449987584"/>
        <s v="TV1N1778751947263524864"/>
        <s v="TV1N1779007039128436736"/>
        <s v="TV1N1779890083645378560"/>
        <s v=" TV1N1780055739850342400"/>
        <s v="TV1N1764968273572827136"/>
        <s v="TV1N1782741834052317184"/>
        <s v="TV1N1780138575676653568"/>
        <s v="TV1N1780133345115291648"/>
        <s v="TV1N1780193686423556096"/>
        <s v="TV1N1777683068445593600"/>
        <s v="TV1N1779832943626858496"/>
        <s v="TV1N1780590746855600128"/>
        <s v="TV1N1780796387000270848"/>
        <s v="TV1N1780578706409701376"/>
        <s v=" TV1N1780836561800982528"/>
        <s v="TV1N1777806584322936832"/>
        <s v="V1N1780810007020482560"/>
        <s v="TV1N1777573167228485632"/>
        <s v="TV1N1780244419193929728"/>
        <s v="TV1N1778031645889966080"/>
        <s v="TV1N1780121749303271424"/>
        <s v="TV1N1780574398750306304"/>
        <s v="TV1N1777583889710903296"/>
        <s v="TV1N1780943619934081024"/>
        <s v="TV1N1780124355559440384"/>
        <s v="TV1N1780803849155305472"/>
        <s v="TV1N1781157464292245504"/>
        <s v="TV1N1778671380144631808"/>
        <s v="TV1N1780977118380617728"/>
        <s v="TV1N1780492178673172480"/>
        <s v="TV1N1776849821750710272"/>
        <s v="TV1N1778621373932683264"/>
        <s v="TV1N1780932476335341568"/>
        <s v="TV1N1781255810109489152"/>
        <s v="TV1N1775175168938536960"/>
        <s v="TV1N1778041814552064000"/>
        <s v="TV1N1781661445770649600"/>
        <s v="TV1N1781656756006240256"/>
        <s v="TV1N1782236113649057792"/>
        <s v="TV1N1781739682802782208"/>
        <s v="TV1N1782244689385836544"/>
        <s v="TV1N1781874058064605184"/>
        <s v="TV1N1774742674967601152"/>
        <s v="TV1N1781676647014670336"/>
        <s v="TV1N1779357996597030912"/>
        <s v="TV1N1782338707931316224"/>
        <s v="TV1N1782320779647229952"/>
        <s v="TV1N1782333237455724544"/>
        <s v="TV1N1777568640119160832"/>
        <s v="TV1N1782330841694384128"/>
        <s v="TV1N1780919949794684928"/>
        <s v="TV1N1782558915304312832"/>
        <s v="TV1N1782604485259182080"/>
        <s v="TV1N1782608886510563328"/>
        <s v="TV1N1771063888719683584"/>
        <s v="TV1N1782977416993226752"/>
        <s v="TV1N1775478034160988160"/>
        <s v="TV1N1779749107551404032"/>
        <s v="TV1N1777620208721940480"/>
        <s v="TV1N1779736510621564928"/>
        <s v="TV1N1780566317810860032"/>
        <s v="TV1N1681962385811013632"/>
        <s v="TV1N1780554396362047488"/>
        <s v="TV1N1780074882381168640"/>
        <s v="TV1N1780982083924762624"/>
        <s v="TV1N1780822711374921728"/>
        <s v="TV1N1778022496003117056"/>
        <s v="TV1N1782972882456100864"/>
        <s v="TV1N1760932672020262912"/>
        <s v="TV1N1782993149433147392"/>
        <s v="TV1N1782115472497135616"/>
        <s v="TV1N1782759976862564352"/>
        <s v="TV1N1783337221872648192 "/>
        <s v="TV1N1782602212366327808"/>
        <s v="TV1N1778328520492924928"/>
        <s v="TV1N1782649807482732544"/>
        <s v="TV1N1783438075216240640"/>
        <s v="TV1N1783438313595387904"/>
        <s v="TV1N1781137600160776192"/>
        <s v="TV1N1783092943929536512"/>
        <s v="TV1N1783472137335164928"/>
        <s v="TV1N1783463521710567424"/>
        <s v="TV1N1783325861176213504"/>
        <s v="TV1N1783730863258533888"/>
        <s v="TV1N1783730373544730624"/>
        <s v="TV1N1750197952365490176"/>
        <s v="TV1N1783799954137247744"/>
        <s v="TV1N1781692807758274560"/>
        <s v="TV1N1783727901321293824"/>
        <s v="TV1N1783129898587344896"/>
        <s v="TV1N1784033976197087232"/>
        <s v="TV1N1783853291595452416"/>
        <s v=" TV1N1784151667503357952"/>
        <s v="TV1N1783774987391660032"/>
        <s v="TV1N1777959134481395712"/>
        <s v="TV1N1784516421811998720"/>
        <s v="TV1N1778737470883147776"/>
        <s v="TV1N1784518564958822400"/>
        <s v="TV1N1783639581832577024"/>
        <s v="TV1N1784544445576105984"/>
        <s v="TV1N1784544481236094976"/>
        <s v="TV1N1784791150926127104"/>
        <s v="TV1N1784799110108631040"/>
        <s v="TV1N1782610740124663808"/>
        <s v="TV1N1784794095826640896"/>
        <s v="TV1N1783546591281741824"/>
        <s v="TV1N1783329482337382400"/>
        <s v="TV1N1784800348648906752"/>
        <s v="TV1N1784788399324209152"/>
        <s v="TV1N1780009884355342336"/>
        <s v="TV1N1784876835490226176"/>
        <s v="TV1N1783338673898344448"/>
        <s v="TV1N1783888298493943808"/>
        <s v="TV1N1785102445269504000"/>
        <s v="TV1N1755452022412509184"/>
        <s v="TV1N1781206157758255104"/>
        <s v="TV1N1785168684595552256"/>
        <s v="TV1N1785182600100790272"/>
        <s v="TV1N1785240811176681472"/>
        <s v="TV1N1784797183299870720"/>
        <s v="TV1N1786890985259085824"/>
        <s v="TV1N1777273564889325568"/>
        <s v="TV1N1787109212736102400"/>
        <s v="TV1N1785112600006602752"/>
        <s v="TV1N1784784429818114048"/>
        <s v="TV1N1787414177400659968"/>
        <s v="TV1N1787410771588100096"/>
        <s v="TV1N1784865780567367680"/>
        <s v="TV1N1787767224219992064"/>
        <s v="TV1N1780463379944275968"/>
        <s v="TV1N1762050046026981376"/>
        <s v="TV1N1784523882669400064"/>
        <s v="TV1N1788061295626854400"/>
        <s v="TV1N1788056827367723008"/>
        <s v="TV1N1788041769472450560"/>
        <s v="TV1N1760226538036797440"/>
        <s v="TV1N1788058391176282112"/>
        <s v="TV1N1776844327862607872"/>
        <s v="TV1N1787869914413387776"/>
        <s v="TV1N1788128167185604608"/>
        <s v="TV1N1788087625814880256"/>
        <s v="TV1N1788115847923277824"/>
        <s v="TV1N1788158578385170432"/>
        <s v="TV1N1771023459198439424"/>
        <s v="TV1N1784590802537975808"/>
        <s v="TV1N1787782862795722752"/>
        <s v="TV1N1784419916685570048 "/>
        <s v="TV1N1788488855007485952"/>
        <s v="TV1N1774755778032087040"/>
        <s v="TV1N1773706268140843008"/>
        <s v="TV1N1775423215077511168"/>
        <s v="TV1N1774802846419177472"/>
        <s v="TV1N1774722738027147264"/>
        <s v="TV1N1775004967898939392"/>
        <s v="TV1N1774684669576146944"/>
        <s v="TV1N1775457308343218176"/>
        <s v="TV1N1775454540308082688"/>
        <s v="TV1N1776809786116616192"/>
        <s v="TV1N1776825847016894464"/>
        <s v="TV1N1773010637260660736"/>
        <s v="TV1N1774691259914092544"/>
        <s v="TV1N1775535500110278656"/>
        <s v="TV1N1774683750688026624"/>
        <s v="TV1N1775074103177957376"/>
        <s v="TV1N1782328017640157184"/>
        <s v="TV1N1776917421704327168"/>
        <s v="TV1N1788390293435334656"/>
        <s v="TV1N1787738404112834560"/>
        <s v="TV1N1788706401270849536"/>
        <s v="TV1N1788388921126125568"/>
        <s v="TV1N1788798041780092928"/>
        <s v="TV1N1788866000829550592"/>
        <s v="TV1N1789119390809591808"/>
        <s v="TV1N1782585171970445312"/>
        <s v="TV1N1788153118630285312"/>
        <s v="TV1N1776806837109997568"/>
      </sharedItems>
    </cacheField>
    <cacheField name="出发地" numFmtId="0">
      <sharedItems count="1">
        <s v="中国"/>
      </sharedItems>
    </cacheField>
    <cacheField name="领区" numFmtId="0">
      <sharedItems count="5">
        <s v="南京"/>
        <s v="广州"/>
        <s v="上海"/>
        <s v="北京"/>
        <s v="深圳"/>
      </sharedItems>
    </cacheField>
    <cacheField name="签证国家 " numFmtId="0">
      <sharedItems count="13">
        <s v="西班牙"/>
        <s v="荷兰"/>
        <s v="德国"/>
        <s v="法国"/>
        <s v="巴西"/>
        <s v="挪威"/>
        <s v="美国邮寄"/>
        <s v="印尼（落地签）"/>
        <s v="美国EVUS"/>
        <s v="法国邮寄"/>
        <s v="匈牙利"/>
        <s v="巴西快递"/>
        <s v="翻译"/>
      </sharedItems>
    </cacheField>
    <cacheField name="签证国家 2" numFmtId="0">
      <sharedItems count="1">
        <s v="商务"/>
      </sharedItems>
    </cacheField>
    <cacheField name="签证状态" numFmtId="0">
      <sharedItems count="2">
        <s v="已出签"/>
        <s v="取消"/>
      </sharedItems>
    </cacheField>
    <cacheField name="政府费用+签证中心费用合计_x000a_（以信用卡刷卡人民币记录为准）" numFmtId="0">
      <sharedItems containsSemiMixedTypes="0" containsString="0" containsNumber="1" minValue="0" maxValue="1346.34" count="17">
        <n v="622"/>
        <n v="625"/>
        <n v="630"/>
        <n v="626"/>
        <n v="0"/>
        <n v="627"/>
        <n v="629"/>
        <n v="230.98"/>
        <n v="232.68"/>
        <n v="926.11"/>
        <n v="1346.34"/>
        <n v="942.14"/>
        <n v="233.68"/>
        <n v="234.68"/>
        <n v="235.68"/>
        <n v="236.68"/>
        <n v="237.68"/>
      </sharedItems>
    </cacheField>
    <cacheField name="供应商服务费_x000a_（签证）" numFmtId="2">
      <sharedItems containsSemiMixedTypes="0" containsString="0" containsNumber="1" containsInteger="1" minValue="0" maxValue="400" count="4">
        <n v="400"/>
        <n v="300"/>
        <n v="0"/>
        <n v="100"/>
      </sharedItems>
    </cacheField>
    <cacheField name="其他杂费_x000a_（康辉代付or字节报销杂费）" numFmtId="0">
      <sharedItems containsSemiMixedTypes="0" containsString="0" containsNumber="1" minValue="0" maxValue="630" count="26">
        <n v="218"/>
        <n v="586"/>
        <n v="630"/>
        <n v="188"/>
        <n v="214"/>
        <n v="24.5"/>
        <n v="546"/>
        <n v="211.3"/>
        <n v="227"/>
        <n v="134"/>
        <n v="209.4"/>
        <n v="329"/>
        <n v="223"/>
        <n v="256"/>
        <n v="18"/>
        <n v="12.72"/>
        <n v="12.98"/>
        <n v="0"/>
        <n v="209"/>
        <n v="233.4"/>
        <n v="226"/>
        <n v="32.17"/>
        <n v="50.45"/>
        <n v="88"/>
        <n v="13"/>
        <n v="150"/>
      </sharedItems>
    </cacheField>
    <cacheField name="其他杂费说明_x000a_（包含翻译/洗照片/打车/快递/加急费/护照借出费等）" numFmtId="0">
      <sharedItems containsBlank="1" count="25">
        <s v="（签证中心费116+快递费60+照片打印24）+快递费18"/>
        <s v="（签证中心费116+快递费70+照片20+优选号380）"/>
        <s v="签证中心费310+VIP320"/>
        <s v="签证中心（其他费150+照片38）"/>
        <s v="签证中心费196+快递费18"/>
        <s v="快递费24.5"/>
        <s v="（签证中心费116+快递费60+照片打印20+优选号350）"/>
        <s v="签证中心费196+快递费15.3"/>
        <s v="（签证中心费117+快递费70+照片40）"/>
        <s v="（签证中心费51+快递费80+复印费3）"/>
        <s v="签证中心费196+闪送13.4"/>
        <s v="（签证中心费196+增值费用115）+快递费18"/>
        <s v="（签证中心费196+打印5）+快递费18+复印4"/>
        <s v="（签证中心费196+快递费60）"/>
        <s v="快递费18"/>
        <s v="手续费"/>
        <m/>
        <s v="签证中心费196+快递费18+打印费4"/>
        <s v="签证中心费196+快递费13"/>
        <s v="（签证中心费196+打印6）+同城闪送13.4++快递费18"/>
        <s v="（签证中心费116+快递费70+照片费40）"/>
        <s v="（签证中心费51+快递费80+照片40+短信18）+打印20"/>
        <s v="签证中心费70+快递费18"/>
        <s v="快递费13"/>
        <s v="翻译费"/>
      </sharedItems>
    </cacheField>
    <cacheField name="其他杂费含服务费_x000a_*1.06" numFmtId="2">
      <sharedItems containsSemiMixedTypes="0" containsString="0" containsNumber="1" minValue="0" maxValue="667.8" count="26">
        <n v="231.08"/>
        <n v="621.16"/>
        <n v="667.8"/>
        <n v="199.28"/>
        <n v="226.84"/>
        <n v="25.97"/>
        <n v="578.76"/>
        <n v="223.98"/>
        <n v="240.62"/>
        <n v="142.04"/>
        <n v="221.96"/>
        <n v="348.74"/>
        <n v="236.38"/>
        <n v="271.36"/>
        <n v="19.08"/>
        <n v="13.48"/>
        <n v="13.76"/>
        <n v="0"/>
        <n v="221.54"/>
        <n v="247.4"/>
        <n v="239.56"/>
        <n v="34.1"/>
        <n v="53.48"/>
        <n v="93.28"/>
        <n v="13.78"/>
        <n v="159"/>
      </sharedItems>
    </cacheField>
    <cacheField name="总金额（不含税 ）_x000a_（签证费用+签证服务费+其他杂费含服务费）" numFmtId="2">
      <sharedItems containsSemiMixedTypes="0" containsString="0" containsNumber="1" minValue="0" maxValue="1692.8" count="36">
        <n v="1253.08"/>
        <n v="1643.16"/>
        <n v="1692.8"/>
        <n v="1129.28"/>
        <n v="1152.84"/>
        <n v="425.97"/>
        <n v="1600.76"/>
        <n v="1149.98"/>
        <n v="1167.62"/>
        <n v="1171.04"/>
        <n v="1147.96"/>
        <n v="1274.74"/>
        <n v="1162.38"/>
        <n v="1197.36"/>
        <n v="19.08"/>
        <n v="344.46"/>
        <n v="346.44"/>
        <n v="100"/>
        <n v="1157.08"/>
        <n v="1147.54"/>
        <n v="1173.4"/>
        <n v="1161.56"/>
        <n v="1060.21"/>
        <n v="1499.82"/>
        <n v="1076.24"/>
        <n v="347.44"/>
        <n v="348.44"/>
        <n v="349.44"/>
        <n v="350.44"/>
        <n v="351.44"/>
        <n v="1155.84"/>
        <n v="1018.28"/>
        <n v="413.78"/>
        <n v="419.08"/>
        <n v="13.78"/>
        <n v="159"/>
      </sharedItems>
    </cacheField>
    <cacheField name="总金额（含税）_x000a_（签证费用+[{签证服务费+其他杂费含服务费}含税6%]）" numFmtId="2">
      <sharedItems containsSemiMixedTypes="0" containsString="0" containsNumber="1" minValue="0" maxValue="1756.87" count="36">
        <n v="1290.94"/>
        <n v="1704.43"/>
        <n v="1756.87"/>
        <n v="1159.24"/>
        <n v="1184.45"/>
        <n v="451.53"/>
        <n v="1659.49"/>
        <n v="1181.42"/>
        <n v="1200.06"/>
        <n v="1203.56"/>
        <n v="1179.28"/>
        <n v="1313.66"/>
        <n v="1194.56"/>
        <n v="1231.64"/>
        <n v="20.22"/>
        <n v="351.27"/>
        <n v="353.27"/>
        <n v="106"/>
        <n v="1188.94"/>
        <n v="1178.83"/>
        <n v="1206.24"/>
        <n v="1193.93"/>
        <n v="1068.26"/>
        <n v="1509.03"/>
        <n v="1084.29"/>
        <n v="354.27"/>
        <n v="355.27"/>
        <n v="356.27"/>
        <n v="357.27"/>
        <n v="358.27"/>
        <n v="1187.45"/>
        <n v="1041.88"/>
        <n v="438.61"/>
        <n v="444.22"/>
        <n v="14.61"/>
        <n v="168.54"/>
      </sharedItems>
    </cacheField>
    <cacheField name="可抵扣税额_x000a_（开专票的情况下，票面的税额）" numFmtId="2">
      <sharedItems containsSemiMixedTypes="0" containsString="0" containsNumber="1" minValue="0" maxValue="64.07" count="29">
        <n v="37.86"/>
        <n v="61.27"/>
        <n v="64.07"/>
        <n v="29.96"/>
        <n v="31.61"/>
        <n v="25.56"/>
        <n v="58.73"/>
        <n v="31.44"/>
        <n v="32.44"/>
        <n v="32.52"/>
        <n v="31.32"/>
        <n v="38.92"/>
        <n v="32.18"/>
        <n v="34.28"/>
        <n v="1.14"/>
        <n v="6.81"/>
        <n v="6.83"/>
        <n v="6"/>
        <n v="31.86"/>
        <n v="31.29"/>
        <n v="32.84"/>
        <n v="32.37"/>
        <n v="8.05"/>
        <n v="9.21"/>
        <n v="23.6"/>
        <n v="24.83"/>
        <n v="25.14"/>
        <n v="0.83"/>
        <n v="9.54"/>
      </sharedItems>
    </cacheField>
    <cacheField name="不可抵扣金额_x000a_（总金额-可抵扣税额）" numFmtId="2">
      <sharedItems containsSemiMixedTypes="0" containsString="0" containsNumber="1" minValue="0" maxValue="1692.8" count="36">
        <n v="1253.08"/>
        <n v="1643.16"/>
        <n v="1692.8"/>
        <n v="1129.28"/>
        <n v="1152.84"/>
        <n v="425.97"/>
        <n v="1600.76"/>
        <n v="1149.98"/>
        <n v="1167.62"/>
        <n v="1171.04"/>
        <n v="1147.96"/>
        <n v="1274.74"/>
        <n v="1162.38"/>
        <n v="1197.36"/>
        <n v="19.08"/>
        <n v="344.46"/>
        <n v="346.44"/>
        <n v="100"/>
        <n v="1157.08"/>
        <n v="1147.54"/>
        <n v="1173.4"/>
        <n v="1161.56"/>
        <n v="1060.21"/>
        <n v="1499.82"/>
        <n v="1076.24"/>
        <n v="347.44"/>
        <n v="348.44"/>
        <n v="349.44"/>
        <n v="350.44"/>
        <n v="351.44"/>
        <n v="1155.84"/>
        <n v="1018.28"/>
        <n v="413.78"/>
        <n v="419.08"/>
        <n v="13.78"/>
        <n v="159"/>
      </sharedItems>
    </cacheField>
    <cacheField name="费用描述" numFmtId="2">
      <sharedItems count="1">
        <s v="签证费"/>
      </sharedItems>
    </cacheField>
    <cacheField name="币种" numFmtId="0">
      <sharedItems count="1">
        <s v="CNY"/>
      </sharedItems>
    </cacheField>
    <cacheField name="签证主体" numFmtId="0">
      <sharedItems count="34">
        <s v="蜜柚网络科技（上海）有限公司"/>
        <s v="珠海聚横易行网络科技有限公司"/>
        <s v="北京字跳网络技术有限公司"/>
        <s v="Bytedance Inc."/>
        <s v="北京有竹居网络技术有限公司"/>
        <s v="上海随训通电子科技有限公司"/>
        <s v="北京抖音信息服务有限公司"/>
        <s v="脸萌技术（深圳）有限公司"/>
        <s v="深圳今日头条科技有限公司"/>
        <s v="上海格物致远网络科技有限公司"/>
        <s v="珠海青鸟昆仑网络科技有限公司"/>
        <s v="TikTok Pte. Ltd."/>
        <s v="杭州今日头条科技有限公司"/>
        <s v="杭州巨量引擎网络技术有限公司"/>
        <s v="Bytedance Pte. Ltd."/>
        <s v="秒针滴答（北京）网络技术有限公司"/>
        <s v="成都巨量引擎信息技术有限公司"/>
        <s v="PIPO (SG) Pte. Ltd."/>
        <s v="巨量引擎（上海）计算机科技有限公司"/>
        <s v="Byteplus Pte. Ltd."/>
        <s v="抖音视界有限公司"/>
        <s v="TikTok Australia Pty Ltd"/>
        <s v="Byte Precision Sdn. Bhd."/>
        <s v="上海凯勇信息技术有限公司"/>
        <s v="TikTok Technologies Ltd."/>
        <s v="北京空间变换科技有限公司"/>
        <s v="北京火山万有在线科技有限公司"/>
        <s v="广东今日头条网络技术有限公司"/>
        <s v="TikTok Inc."/>
        <s v="TikTok Information Technologies UK Limited"/>
        <s v="Douyin Group (HK) Limited"/>
        <s v="Bytedance (India) Technology Private Limited"/>
        <s v="TikTok Technologies Vietnam Co. Ltd"/>
        <s v="广东今日头条科技有限公司"/>
      </sharedItems>
    </cacheField>
    <cacheField name="公司（发票抬头）" numFmtId="0">
      <sharedItems count="30">
        <s v="蜜柚网络科技（上海）有限公司"/>
        <s v="珠海聚横易行网络科技有限公司"/>
        <s v="北京字跳网络技术有限公司"/>
        <s v="Bytedance Inc."/>
        <s v="北京有竹居网络技术有限公司"/>
        <s v="上海随训通电子科技有限公司"/>
        <s v="北京抖音信息服务有限公司"/>
        <s v="脸萌技术（深圳）有限公司"/>
        <s v="深圳今日头条科技有限公司"/>
        <s v="上海格物致远网络科技有限公司"/>
        <s v="珠海青鸟昆仑网络科技有限公司"/>
        <s v="TikTok Pte. Ltd."/>
        <s v="杭州今日头条科技有限公司"/>
        <s v="杭州巨量引擎网络技术有限公司"/>
        <s v="Bytedance Pte. Ltd."/>
        <s v="秒针滴答（北京）网络技术有限公司"/>
        <s v="成都巨量引擎信息技术有限公司"/>
        <s v="PIPO (SG) Pte. Ltd."/>
        <s v="巨量引擎（上海）计算机科技有限公司"/>
        <s v="Byteplus Pte. Ltd."/>
        <s v="抖音视界有限公司"/>
        <s v="TikTok Australia Pty Ltd"/>
        <s v="上海凯勇信息技术有限公司"/>
        <s v="北京空间变换科技有限公司"/>
        <s v="北京火山万有在线科技有限公司"/>
        <s v="广东今日头条网络技术有限公司"/>
        <s v="TikTok Inc."/>
        <s v="TikTok Information Technologies UK Limited"/>
        <s v="Douyin Group (HK) Limited"/>
        <s v="广东今日头条科技有限公司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0"/>
    <x v="1"/>
    <x v="0"/>
    <x v="0"/>
    <x v="0"/>
    <x v="0"/>
    <x v="0"/>
    <x v="1"/>
    <x v="1"/>
    <x v="1"/>
    <x v="1"/>
    <x v="1"/>
    <x v="1"/>
    <x v="1"/>
    <x v="0"/>
    <x v="0"/>
    <x v="1"/>
    <x v="1"/>
  </r>
  <r>
    <x v="2"/>
    <x v="2"/>
    <x v="2"/>
    <x v="0"/>
    <x v="2"/>
    <x v="1"/>
    <x v="0"/>
    <x v="0"/>
    <x v="1"/>
    <x v="0"/>
    <x v="2"/>
    <x v="2"/>
    <x v="2"/>
    <x v="2"/>
    <x v="2"/>
    <x v="2"/>
    <x v="2"/>
    <x v="0"/>
    <x v="0"/>
    <x v="0"/>
    <x v="0"/>
  </r>
  <r>
    <x v="3"/>
    <x v="3"/>
    <x v="3"/>
    <x v="0"/>
    <x v="3"/>
    <x v="2"/>
    <x v="0"/>
    <x v="0"/>
    <x v="2"/>
    <x v="1"/>
    <x v="3"/>
    <x v="3"/>
    <x v="3"/>
    <x v="3"/>
    <x v="3"/>
    <x v="3"/>
    <x v="3"/>
    <x v="0"/>
    <x v="0"/>
    <x v="2"/>
    <x v="2"/>
  </r>
  <r>
    <x v="4"/>
    <x v="4"/>
    <x v="4"/>
    <x v="0"/>
    <x v="3"/>
    <x v="3"/>
    <x v="0"/>
    <x v="0"/>
    <x v="3"/>
    <x v="1"/>
    <x v="4"/>
    <x v="4"/>
    <x v="4"/>
    <x v="4"/>
    <x v="4"/>
    <x v="4"/>
    <x v="4"/>
    <x v="0"/>
    <x v="0"/>
    <x v="3"/>
    <x v="3"/>
  </r>
  <r>
    <x v="5"/>
    <x v="5"/>
    <x v="5"/>
    <x v="0"/>
    <x v="3"/>
    <x v="4"/>
    <x v="0"/>
    <x v="1"/>
    <x v="4"/>
    <x v="0"/>
    <x v="5"/>
    <x v="5"/>
    <x v="5"/>
    <x v="5"/>
    <x v="5"/>
    <x v="5"/>
    <x v="5"/>
    <x v="0"/>
    <x v="0"/>
    <x v="4"/>
    <x v="4"/>
  </r>
  <r>
    <x v="6"/>
    <x v="6"/>
    <x v="6"/>
    <x v="0"/>
    <x v="1"/>
    <x v="0"/>
    <x v="0"/>
    <x v="0"/>
    <x v="0"/>
    <x v="0"/>
    <x v="6"/>
    <x v="6"/>
    <x v="6"/>
    <x v="6"/>
    <x v="6"/>
    <x v="6"/>
    <x v="6"/>
    <x v="0"/>
    <x v="0"/>
    <x v="1"/>
    <x v="1"/>
  </r>
  <r>
    <x v="7"/>
    <x v="7"/>
    <x v="7"/>
    <x v="0"/>
    <x v="3"/>
    <x v="3"/>
    <x v="0"/>
    <x v="0"/>
    <x v="3"/>
    <x v="1"/>
    <x v="7"/>
    <x v="7"/>
    <x v="7"/>
    <x v="7"/>
    <x v="7"/>
    <x v="7"/>
    <x v="7"/>
    <x v="0"/>
    <x v="0"/>
    <x v="5"/>
    <x v="5"/>
  </r>
  <r>
    <x v="8"/>
    <x v="8"/>
    <x v="8"/>
    <x v="0"/>
    <x v="3"/>
    <x v="0"/>
    <x v="0"/>
    <x v="0"/>
    <x v="5"/>
    <x v="1"/>
    <x v="8"/>
    <x v="8"/>
    <x v="8"/>
    <x v="8"/>
    <x v="8"/>
    <x v="8"/>
    <x v="8"/>
    <x v="0"/>
    <x v="0"/>
    <x v="6"/>
    <x v="6"/>
  </r>
  <r>
    <x v="9"/>
    <x v="9"/>
    <x v="9"/>
    <x v="0"/>
    <x v="4"/>
    <x v="5"/>
    <x v="0"/>
    <x v="0"/>
    <x v="6"/>
    <x v="0"/>
    <x v="9"/>
    <x v="9"/>
    <x v="9"/>
    <x v="9"/>
    <x v="9"/>
    <x v="9"/>
    <x v="9"/>
    <x v="0"/>
    <x v="0"/>
    <x v="7"/>
    <x v="7"/>
  </r>
  <r>
    <x v="10"/>
    <x v="10"/>
    <x v="10"/>
    <x v="0"/>
    <x v="3"/>
    <x v="3"/>
    <x v="0"/>
    <x v="0"/>
    <x v="3"/>
    <x v="1"/>
    <x v="10"/>
    <x v="10"/>
    <x v="10"/>
    <x v="10"/>
    <x v="10"/>
    <x v="10"/>
    <x v="10"/>
    <x v="0"/>
    <x v="0"/>
    <x v="8"/>
    <x v="8"/>
  </r>
  <r>
    <x v="11"/>
    <x v="11"/>
    <x v="11"/>
    <x v="0"/>
    <x v="3"/>
    <x v="3"/>
    <x v="0"/>
    <x v="0"/>
    <x v="3"/>
    <x v="1"/>
    <x v="11"/>
    <x v="11"/>
    <x v="11"/>
    <x v="11"/>
    <x v="11"/>
    <x v="11"/>
    <x v="11"/>
    <x v="0"/>
    <x v="0"/>
    <x v="0"/>
    <x v="0"/>
  </r>
  <r>
    <x v="12"/>
    <x v="12"/>
    <x v="12"/>
    <x v="0"/>
    <x v="3"/>
    <x v="3"/>
    <x v="0"/>
    <x v="0"/>
    <x v="3"/>
    <x v="1"/>
    <x v="12"/>
    <x v="12"/>
    <x v="12"/>
    <x v="12"/>
    <x v="12"/>
    <x v="12"/>
    <x v="12"/>
    <x v="0"/>
    <x v="0"/>
    <x v="9"/>
    <x v="9"/>
  </r>
  <r>
    <x v="13"/>
    <x v="13"/>
    <x v="13"/>
    <x v="0"/>
    <x v="3"/>
    <x v="3"/>
    <x v="0"/>
    <x v="0"/>
    <x v="3"/>
    <x v="1"/>
    <x v="4"/>
    <x v="4"/>
    <x v="4"/>
    <x v="4"/>
    <x v="4"/>
    <x v="4"/>
    <x v="4"/>
    <x v="0"/>
    <x v="0"/>
    <x v="0"/>
    <x v="0"/>
  </r>
  <r>
    <x v="14"/>
    <x v="14"/>
    <x v="14"/>
    <x v="0"/>
    <x v="3"/>
    <x v="3"/>
    <x v="0"/>
    <x v="0"/>
    <x v="3"/>
    <x v="1"/>
    <x v="7"/>
    <x v="4"/>
    <x v="7"/>
    <x v="7"/>
    <x v="7"/>
    <x v="7"/>
    <x v="7"/>
    <x v="0"/>
    <x v="0"/>
    <x v="10"/>
    <x v="10"/>
  </r>
  <r>
    <x v="15"/>
    <x v="15"/>
    <x v="15"/>
    <x v="0"/>
    <x v="3"/>
    <x v="3"/>
    <x v="0"/>
    <x v="0"/>
    <x v="3"/>
    <x v="1"/>
    <x v="13"/>
    <x v="13"/>
    <x v="13"/>
    <x v="13"/>
    <x v="13"/>
    <x v="13"/>
    <x v="13"/>
    <x v="0"/>
    <x v="0"/>
    <x v="7"/>
    <x v="7"/>
  </r>
  <r>
    <x v="16"/>
    <x v="16"/>
    <x v="16"/>
    <x v="0"/>
    <x v="3"/>
    <x v="6"/>
    <x v="0"/>
    <x v="0"/>
    <x v="4"/>
    <x v="2"/>
    <x v="14"/>
    <x v="14"/>
    <x v="14"/>
    <x v="14"/>
    <x v="14"/>
    <x v="14"/>
    <x v="14"/>
    <x v="0"/>
    <x v="0"/>
    <x v="6"/>
    <x v="6"/>
  </r>
  <r>
    <x v="17"/>
    <x v="17"/>
    <x v="17"/>
    <x v="0"/>
    <x v="3"/>
    <x v="7"/>
    <x v="0"/>
    <x v="0"/>
    <x v="7"/>
    <x v="3"/>
    <x v="15"/>
    <x v="15"/>
    <x v="15"/>
    <x v="15"/>
    <x v="15"/>
    <x v="15"/>
    <x v="15"/>
    <x v="0"/>
    <x v="0"/>
    <x v="0"/>
    <x v="0"/>
  </r>
  <r>
    <x v="18"/>
    <x v="18"/>
    <x v="18"/>
    <x v="0"/>
    <x v="3"/>
    <x v="7"/>
    <x v="0"/>
    <x v="0"/>
    <x v="7"/>
    <x v="3"/>
    <x v="15"/>
    <x v="15"/>
    <x v="15"/>
    <x v="15"/>
    <x v="15"/>
    <x v="15"/>
    <x v="15"/>
    <x v="0"/>
    <x v="0"/>
    <x v="1"/>
    <x v="1"/>
  </r>
  <r>
    <x v="19"/>
    <x v="19"/>
    <x v="19"/>
    <x v="0"/>
    <x v="3"/>
    <x v="7"/>
    <x v="0"/>
    <x v="0"/>
    <x v="8"/>
    <x v="3"/>
    <x v="16"/>
    <x v="15"/>
    <x v="16"/>
    <x v="16"/>
    <x v="16"/>
    <x v="16"/>
    <x v="16"/>
    <x v="0"/>
    <x v="0"/>
    <x v="9"/>
    <x v="9"/>
  </r>
  <r>
    <x v="20"/>
    <x v="20"/>
    <x v="20"/>
    <x v="0"/>
    <x v="3"/>
    <x v="8"/>
    <x v="0"/>
    <x v="0"/>
    <x v="4"/>
    <x v="3"/>
    <x v="17"/>
    <x v="16"/>
    <x v="17"/>
    <x v="17"/>
    <x v="17"/>
    <x v="17"/>
    <x v="17"/>
    <x v="0"/>
    <x v="0"/>
    <x v="7"/>
    <x v="7"/>
  </r>
  <r>
    <x v="21"/>
    <x v="21"/>
    <x v="21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22"/>
    <x v="22"/>
    <x v="22"/>
    <x v="0"/>
    <x v="3"/>
    <x v="7"/>
    <x v="0"/>
    <x v="0"/>
    <x v="8"/>
    <x v="3"/>
    <x v="16"/>
    <x v="15"/>
    <x v="16"/>
    <x v="16"/>
    <x v="16"/>
    <x v="16"/>
    <x v="16"/>
    <x v="0"/>
    <x v="0"/>
    <x v="12"/>
    <x v="12"/>
  </r>
  <r>
    <x v="23"/>
    <x v="23"/>
    <x v="23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24"/>
    <x v="24"/>
    <x v="24"/>
    <x v="0"/>
    <x v="3"/>
    <x v="7"/>
    <x v="0"/>
    <x v="0"/>
    <x v="8"/>
    <x v="3"/>
    <x v="16"/>
    <x v="15"/>
    <x v="16"/>
    <x v="16"/>
    <x v="16"/>
    <x v="16"/>
    <x v="16"/>
    <x v="0"/>
    <x v="0"/>
    <x v="4"/>
    <x v="4"/>
  </r>
  <r>
    <x v="25"/>
    <x v="25"/>
    <x v="25"/>
    <x v="0"/>
    <x v="3"/>
    <x v="7"/>
    <x v="0"/>
    <x v="0"/>
    <x v="8"/>
    <x v="3"/>
    <x v="16"/>
    <x v="15"/>
    <x v="16"/>
    <x v="16"/>
    <x v="16"/>
    <x v="16"/>
    <x v="16"/>
    <x v="0"/>
    <x v="0"/>
    <x v="9"/>
    <x v="9"/>
  </r>
  <r>
    <x v="26"/>
    <x v="26"/>
    <x v="26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27"/>
    <x v="27"/>
    <x v="27"/>
    <x v="0"/>
    <x v="3"/>
    <x v="6"/>
    <x v="0"/>
    <x v="0"/>
    <x v="4"/>
    <x v="2"/>
    <x v="14"/>
    <x v="14"/>
    <x v="14"/>
    <x v="14"/>
    <x v="14"/>
    <x v="14"/>
    <x v="14"/>
    <x v="0"/>
    <x v="0"/>
    <x v="5"/>
    <x v="5"/>
  </r>
  <r>
    <x v="28"/>
    <x v="28"/>
    <x v="28"/>
    <x v="0"/>
    <x v="3"/>
    <x v="7"/>
    <x v="0"/>
    <x v="0"/>
    <x v="8"/>
    <x v="3"/>
    <x v="16"/>
    <x v="15"/>
    <x v="16"/>
    <x v="16"/>
    <x v="16"/>
    <x v="16"/>
    <x v="16"/>
    <x v="0"/>
    <x v="0"/>
    <x v="5"/>
    <x v="5"/>
  </r>
  <r>
    <x v="29"/>
    <x v="29"/>
    <x v="29"/>
    <x v="0"/>
    <x v="3"/>
    <x v="7"/>
    <x v="0"/>
    <x v="0"/>
    <x v="8"/>
    <x v="3"/>
    <x v="16"/>
    <x v="15"/>
    <x v="16"/>
    <x v="16"/>
    <x v="16"/>
    <x v="16"/>
    <x v="16"/>
    <x v="0"/>
    <x v="0"/>
    <x v="12"/>
    <x v="12"/>
  </r>
  <r>
    <x v="30"/>
    <x v="30"/>
    <x v="30"/>
    <x v="0"/>
    <x v="3"/>
    <x v="7"/>
    <x v="0"/>
    <x v="0"/>
    <x v="8"/>
    <x v="3"/>
    <x v="16"/>
    <x v="15"/>
    <x v="16"/>
    <x v="16"/>
    <x v="16"/>
    <x v="16"/>
    <x v="16"/>
    <x v="0"/>
    <x v="0"/>
    <x v="13"/>
    <x v="13"/>
  </r>
  <r>
    <x v="31"/>
    <x v="31"/>
    <x v="31"/>
    <x v="0"/>
    <x v="3"/>
    <x v="7"/>
    <x v="0"/>
    <x v="0"/>
    <x v="8"/>
    <x v="3"/>
    <x v="16"/>
    <x v="15"/>
    <x v="16"/>
    <x v="16"/>
    <x v="16"/>
    <x v="16"/>
    <x v="16"/>
    <x v="0"/>
    <x v="0"/>
    <x v="2"/>
    <x v="2"/>
  </r>
  <r>
    <x v="32"/>
    <x v="32"/>
    <x v="32"/>
    <x v="0"/>
    <x v="3"/>
    <x v="7"/>
    <x v="0"/>
    <x v="0"/>
    <x v="8"/>
    <x v="3"/>
    <x v="16"/>
    <x v="15"/>
    <x v="16"/>
    <x v="16"/>
    <x v="16"/>
    <x v="16"/>
    <x v="16"/>
    <x v="0"/>
    <x v="0"/>
    <x v="14"/>
    <x v="14"/>
  </r>
  <r>
    <x v="33"/>
    <x v="33"/>
    <x v="33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34"/>
    <x v="34"/>
    <x v="34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35"/>
    <x v="35"/>
    <x v="35"/>
    <x v="0"/>
    <x v="3"/>
    <x v="7"/>
    <x v="0"/>
    <x v="0"/>
    <x v="8"/>
    <x v="3"/>
    <x v="16"/>
    <x v="15"/>
    <x v="16"/>
    <x v="16"/>
    <x v="16"/>
    <x v="16"/>
    <x v="16"/>
    <x v="0"/>
    <x v="0"/>
    <x v="2"/>
    <x v="2"/>
  </r>
  <r>
    <x v="36"/>
    <x v="36"/>
    <x v="36"/>
    <x v="0"/>
    <x v="3"/>
    <x v="7"/>
    <x v="0"/>
    <x v="0"/>
    <x v="8"/>
    <x v="3"/>
    <x v="16"/>
    <x v="15"/>
    <x v="16"/>
    <x v="16"/>
    <x v="16"/>
    <x v="16"/>
    <x v="16"/>
    <x v="0"/>
    <x v="0"/>
    <x v="14"/>
    <x v="14"/>
  </r>
  <r>
    <x v="37"/>
    <x v="37"/>
    <x v="37"/>
    <x v="0"/>
    <x v="3"/>
    <x v="7"/>
    <x v="0"/>
    <x v="0"/>
    <x v="8"/>
    <x v="3"/>
    <x v="16"/>
    <x v="15"/>
    <x v="16"/>
    <x v="16"/>
    <x v="16"/>
    <x v="16"/>
    <x v="16"/>
    <x v="0"/>
    <x v="0"/>
    <x v="13"/>
    <x v="13"/>
  </r>
  <r>
    <x v="38"/>
    <x v="38"/>
    <x v="38"/>
    <x v="0"/>
    <x v="3"/>
    <x v="3"/>
    <x v="0"/>
    <x v="0"/>
    <x v="3"/>
    <x v="1"/>
    <x v="4"/>
    <x v="4"/>
    <x v="4"/>
    <x v="4"/>
    <x v="4"/>
    <x v="4"/>
    <x v="4"/>
    <x v="0"/>
    <x v="0"/>
    <x v="0"/>
    <x v="0"/>
  </r>
  <r>
    <x v="39"/>
    <x v="39"/>
    <x v="39"/>
    <x v="0"/>
    <x v="3"/>
    <x v="3"/>
    <x v="0"/>
    <x v="0"/>
    <x v="3"/>
    <x v="1"/>
    <x v="7"/>
    <x v="7"/>
    <x v="7"/>
    <x v="7"/>
    <x v="7"/>
    <x v="7"/>
    <x v="7"/>
    <x v="0"/>
    <x v="0"/>
    <x v="1"/>
    <x v="1"/>
  </r>
  <r>
    <x v="40"/>
    <x v="40"/>
    <x v="40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41"/>
    <x v="41"/>
    <x v="41"/>
    <x v="0"/>
    <x v="3"/>
    <x v="7"/>
    <x v="0"/>
    <x v="0"/>
    <x v="8"/>
    <x v="3"/>
    <x v="16"/>
    <x v="15"/>
    <x v="16"/>
    <x v="16"/>
    <x v="16"/>
    <x v="16"/>
    <x v="16"/>
    <x v="0"/>
    <x v="0"/>
    <x v="14"/>
    <x v="14"/>
  </r>
  <r>
    <x v="42"/>
    <x v="42"/>
    <x v="42"/>
    <x v="0"/>
    <x v="3"/>
    <x v="3"/>
    <x v="0"/>
    <x v="0"/>
    <x v="3"/>
    <x v="1"/>
    <x v="0"/>
    <x v="17"/>
    <x v="0"/>
    <x v="18"/>
    <x v="18"/>
    <x v="18"/>
    <x v="18"/>
    <x v="0"/>
    <x v="0"/>
    <x v="1"/>
    <x v="1"/>
  </r>
  <r>
    <x v="43"/>
    <x v="43"/>
    <x v="43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44"/>
    <x v="44"/>
    <x v="44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45"/>
    <x v="45"/>
    <x v="45"/>
    <x v="0"/>
    <x v="3"/>
    <x v="3"/>
    <x v="0"/>
    <x v="0"/>
    <x v="3"/>
    <x v="1"/>
    <x v="18"/>
    <x v="18"/>
    <x v="18"/>
    <x v="19"/>
    <x v="19"/>
    <x v="19"/>
    <x v="19"/>
    <x v="0"/>
    <x v="0"/>
    <x v="15"/>
    <x v="15"/>
  </r>
  <r>
    <x v="46"/>
    <x v="46"/>
    <x v="46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47"/>
    <x v="47"/>
    <x v="47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48"/>
    <x v="48"/>
    <x v="48"/>
    <x v="0"/>
    <x v="3"/>
    <x v="7"/>
    <x v="0"/>
    <x v="0"/>
    <x v="8"/>
    <x v="3"/>
    <x v="16"/>
    <x v="15"/>
    <x v="16"/>
    <x v="16"/>
    <x v="16"/>
    <x v="16"/>
    <x v="16"/>
    <x v="0"/>
    <x v="0"/>
    <x v="16"/>
    <x v="16"/>
  </r>
  <r>
    <x v="49"/>
    <x v="49"/>
    <x v="49"/>
    <x v="0"/>
    <x v="3"/>
    <x v="7"/>
    <x v="0"/>
    <x v="0"/>
    <x v="8"/>
    <x v="3"/>
    <x v="16"/>
    <x v="15"/>
    <x v="16"/>
    <x v="16"/>
    <x v="16"/>
    <x v="16"/>
    <x v="16"/>
    <x v="0"/>
    <x v="0"/>
    <x v="4"/>
    <x v="4"/>
  </r>
  <r>
    <x v="50"/>
    <x v="50"/>
    <x v="50"/>
    <x v="0"/>
    <x v="3"/>
    <x v="9"/>
    <x v="0"/>
    <x v="0"/>
    <x v="4"/>
    <x v="2"/>
    <x v="14"/>
    <x v="14"/>
    <x v="14"/>
    <x v="14"/>
    <x v="14"/>
    <x v="14"/>
    <x v="14"/>
    <x v="0"/>
    <x v="0"/>
    <x v="0"/>
    <x v="0"/>
  </r>
  <r>
    <x v="51"/>
    <x v="51"/>
    <x v="51"/>
    <x v="0"/>
    <x v="3"/>
    <x v="7"/>
    <x v="0"/>
    <x v="0"/>
    <x v="8"/>
    <x v="3"/>
    <x v="16"/>
    <x v="15"/>
    <x v="16"/>
    <x v="16"/>
    <x v="16"/>
    <x v="16"/>
    <x v="16"/>
    <x v="0"/>
    <x v="0"/>
    <x v="5"/>
    <x v="5"/>
  </r>
  <r>
    <x v="52"/>
    <x v="52"/>
    <x v="52"/>
    <x v="0"/>
    <x v="3"/>
    <x v="7"/>
    <x v="0"/>
    <x v="0"/>
    <x v="8"/>
    <x v="3"/>
    <x v="16"/>
    <x v="15"/>
    <x v="16"/>
    <x v="16"/>
    <x v="16"/>
    <x v="16"/>
    <x v="16"/>
    <x v="0"/>
    <x v="0"/>
    <x v="9"/>
    <x v="9"/>
  </r>
  <r>
    <x v="53"/>
    <x v="53"/>
    <x v="53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54"/>
    <x v="54"/>
    <x v="54"/>
    <x v="0"/>
    <x v="3"/>
    <x v="3"/>
    <x v="0"/>
    <x v="0"/>
    <x v="3"/>
    <x v="1"/>
    <x v="19"/>
    <x v="19"/>
    <x v="19"/>
    <x v="20"/>
    <x v="20"/>
    <x v="20"/>
    <x v="20"/>
    <x v="0"/>
    <x v="0"/>
    <x v="7"/>
    <x v="7"/>
  </r>
  <r>
    <x v="55"/>
    <x v="55"/>
    <x v="55"/>
    <x v="0"/>
    <x v="3"/>
    <x v="7"/>
    <x v="0"/>
    <x v="0"/>
    <x v="8"/>
    <x v="3"/>
    <x v="16"/>
    <x v="15"/>
    <x v="16"/>
    <x v="16"/>
    <x v="16"/>
    <x v="16"/>
    <x v="16"/>
    <x v="0"/>
    <x v="0"/>
    <x v="14"/>
    <x v="14"/>
  </r>
  <r>
    <x v="56"/>
    <x v="56"/>
    <x v="56"/>
    <x v="0"/>
    <x v="3"/>
    <x v="8"/>
    <x v="0"/>
    <x v="0"/>
    <x v="4"/>
    <x v="3"/>
    <x v="17"/>
    <x v="16"/>
    <x v="17"/>
    <x v="17"/>
    <x v="17"/>
    <x v="17"/>
    <x v="17"/>
    <x v="0"/>
    <x v="0"/>
    <x v="9"/>
    <x v="9"/>
  </r>
  <r>
    <x v="57"/>
    <x v="57"/>
    <x v="57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58"/>
    <x v="58"/>
    <x v="58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59"/>
    <x v="59"/>
    <x v="59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60"/>
    <x v="60"/>
    <x v="60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61"/>
    <x v="61"/>
    <x v="61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62"/>
    <x v="62"/>
    <x v="62"/>
    <x v="0"/>
    <x v="3"/>
    <x v="3"/>
    <x v="0"/>
    <x v="0"/>
    <x v="3"/>
    <x v="1"/>
    <x v="7"/>
    <x v="7"/>
    <x v="7"/>
    <x v="7"/>
    <x v="7"/>
    <x v="7"/>
    <x v="7"/>
    <x v="0"/>
    <x v="0"/>
    <x v="10"/>
    <x v="10"/>
  </r>
  <r>
    <x v="63"/>
    <x v="63"/>
    <x v="63"/>
    <x v="0"/>
    <x v="3"/>
    <x v="3"/>
    <x v="0"/>
    <x v="0"/>
    <x v="3"/>
    <x v="1"/>
    <x v="4"/>
    <x v="4"/>
    <x v="4"/>
    <x v="4"/>
    <x v="4"/>
    <x v="4"/>
    <x v="4"/>
    <x v="0"/>
    <x v="0"/>
    <x v="9"/>
    <x v="9"/>
  </r>
  <r>
    <x v="64"/>
    <x v="64"/>
    <x v="64"/>
    <x v="0"/>
    <x v="3"/>
    <x v="7"/>
    <x v="0"/>
    <x v="0"/>
    <x v="8"/>
    <x v="3"/>
    <x v="16"/>
    <x v="15"/>
    <x v="16"/>
    <x v="16"/>
    <x v="16"/>
    <x v="16"/>
    <x v="16"/>
    <x v="0"/>
    <x v="0"/>
    <x v="17"/>
    <x v="17"/>
  </r>
  <r>
    <x v="65"/>
    <x v="65"/>
    <x v="65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66"/>
    <x v="66"/>
    <x v="66"/>
    <x v="0"/>
    <x v="3"/>
    <x v="7"/>
    <x v="0"/>
    <x v="0"/>
    <x v="8"/>
    <x v="3"/>
    <x v="16"/>
    <x v="15"/>
    <x v="16"/>
    <x v="16"/>
    <x v="16"/>
    <x v="16"/>
    <x v="16"/>
    <x v="0"/>
    <x v="0"/>
    <x v="18"/>
    <x v="18"/>
  </r>
  <r>
    <x v="67"/>
    <x v="67"/>
    <x v="67"/>
    <x v="0"/>
    <x v="3"/>
    <x v="7"/>
    <x v="0"/>
    <x v="0"/>
    <x v="8"/>
    <x v="3"/>
    <x v="16"/>
    <x v="15"/>
    <x v="16"/>
    <x v="16"/>
    <x v="16"/>
    <x v="16"/>
    <x v="16"/>
    <x v="0"/>
    <x v="0"/>
    <x v="19"/>
    <x v="19"/>
  </r>
  <r>
    <x v="68"/>
    <x v="68"/>
    <x v="68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69"/>
    <x v="69"/>
    <x v="69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70"/>
    <x v="70"/>
    <x v="70"/>
    <x v="0"/>
    <x v="3"/>
    <x v="7"/>
    <x v="0"/>
    <x v="0"/>
    <x v="8"/>
    <x v="3"/>
    <x v="16"/>
    <x v="15"/>
    <x v="16"/>
    <x v="16"/>
    <x v="16"/>
    <x v="16"/>
    <x v="16"/>
    <x v="0"/>
    <x v="0"/>
    <x v="5"/>
    <x v="5"/>
  </r>
  <r>
    <x v="71"/>
    <x v="71"/>
    <x v="71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72"/>
    <x v="72"/>
    <x v="72"/>
    <x v="0"/>
    <x v="3"/>
    <x v="7"/>
    <x v="0"/>
    <x v="0"/>
    <x v="8"/>
    <x v="3"/>
    <x v="16"/>
    <x v="15"/>
    <x v="16"/>
    <x v="16"/>
    <x v="16"/>
    <x v="16"/>
    <x v="16"/>
    <x v="0"/>
    <x v="0"/>
    <x v="20"/>
    <x v="20"/>
  </r>
  <r>
    <x v="73"/>
    <x v="73"/>
    <x v="73"/>
    <x v="0"/>
    <x v="3"/>
    <x v="7"/>
    <x v="0"/>
    <x v="0"/>
    <x v="8"/>
    <x v="3"/>
    <x v="16"/>
    <x v="15"/>
    <x v="16"/>
    <x v="16"/>
    <x v="16"/>
    <x v="16"/>
    <x v="16"/>
    <x v="0"/>
    <x v="0"/>
    <x v="20"/>
    <x v="20"/>
  </r>
  <r>
    <x v="74"/>
    <x v="74"/>
    <x v="74"/>
    <x v="0"/>
    <x v="3"/>
    <x v="3"/>
    <x v="0"/>
    <x v="0"/>
    <x v="3"/>
    <x v="1"/>
    <x v="7"/>
    <x v="7"/>
    <x v="7"/>
    <x v="7"/>
    <x v="7"/>
    <x v="7"/>
    <x v="7"/>
    <x v="0"/>
    <x v="0"/>
    <x v="13"/>
    <x v="13"/>
  </r>
  <r>
    <x v="75"/>
    <x v="75"/>
    <x v="75"/>
    <x v="0"/>
    <x v="3"/>
    <x v="7"/>
    <x v="0"/>
    <x v="0"/>
    <x v="8"/>
    <x v="3"/>
    <x v="16"/>
    <x v="15"/>
    <x v="16"/>
    <x v="16"/>
    <x v="16"/>
    <x v="16"/>
    <x v="16"/>
    <x v="0"/>
    <x v="0"/>
    <x v="9"/>
    <x v="9"/>
  </r>
  <r>
    <x v="76"/>
    <x v="76"/>
    <x v="76"/>
    <x v="0"/>
    <x v="3"/>
    <x v="7"/>
    <x v="0"/>
    <x v="0"/>
    <x v="8"/>
    <x v="3"/>
    <x v="16"/>
    <x v="15"/>
    <x v="16"/>
    <x v="16"/>
    <x v="16"/>
    <x v="16"/>
    <x v="16"/>
    <x v="0"/>
    <x v="0"/>
    <x v="7"/>
    <x v="7"/>
  </r>
  <r>
    <x v="77"/>
    <x v="77"/>
    <x v="77"/>
    <x v="0"/>
    <x v="3"/>
    <x v="0"/>
    <x v="0"/>
    <x v="0"/>
    <x v="0"/>
    <x v="1"/>
    <x v="20"/>
    <x v="20"/>
    <x v="20"/>
    <x v="21"/>
    <x v="21"/>
    <x v="21"/>
    <x v="21"/>
    <x v="0"/>
    <x v="0"/>
    <x v="4"/>
    <x v="4"/>
  </r>
  <r>
    <x v="78"/>
    <x v="78"/>
    <x v="78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79"/>
    <x v="79"/>
    <x v="79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80"/>
    <x v="80"/>
    <x v="80"/>
    <x v="0"/>
    <x v="3"/>
    <x v="7"/>
    <x v="0"/>
    <x v="0"/>
    <x v="8"/>
    <x v="3"/>
    <x v="16"/>
    <x v="15"/>
    <x v="16"/>
    <x v="16"/>
    <x v="16"/>
    <x v="16"/>
    <x v="16"/>
    <x v="0"/>
    <x v="0"/>
    <x v="2"/>
    <x v="2"/>
  </r>
  <r>
    <x v="81"/>
    <x v="81"/>
    <x v="81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82"/>
    <x v="82"/>
    <x v="82"/>
    <x v="0"/>
    <x v="3"/>
    <x v="7"/>
    <x v="0"/>
    <x v="0"/>
    <x v="8"/>
    <x v="3"/>
    <x v="16"/>
    <x v="15"/>
    <x v="16"/>
    <x v="16"/>
    <x v="16"/>
    <x v="16"/>
    <x v="16"/>
    <x v="0"/>
    <x v="0"/>
    <x v="21"/>
    <x v="21"/>
  </r>
  <r>
    <x v="83"/>
    <x v="83"/>
    <x v="83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84"/>
    <x v="84"/>
    <x v="84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85"/>
    <x v="85"/>
    <x v="85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86"/>
    <x v="86"/>
    <x v="86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87"/>
    <x v="87"/>
    <x v="87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88"/>
    <x v="88"/>
    <x v="88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89"/>
    <x v="89"/>
    <x v="89"/>
    <x v="0"/>
    <x v="3"/>
    <x v="7"/>
    <x v="0"/>
    <x v="0"/>
    <x v="8"/>
    <x v="3"/>
    <x v="16"/>
    <x v="15"/>
    <x v="16"/>
    <x v="16"/>
    <x v="16"/>
    <x v="16"/>
    <x v="16"/>
    <x v="0"/>
    <x v="0"/>
    <x v="17"/>
    <x v="17"/>
  </r>
  <r>
    <x v="90"/>
    <x v="90"/>
    <x v="90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91"/>
    <x v="91"/>
    <x v="91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92"/>
    <x v="92"/>
    <x v="92"/>
    <x v="0"/>
    <x v="3"/>
    <x v="7"/>
    <x v="0"/>
    <x v="0"/>
    <x v="8"/>
    <x v="3"/>
    <x v="16"/>
    <x v="15"/>
    <x v="16"/>
    <x v="16"/>
    <x v="16"/>
    <x v="16"/>
    <x v="16"/>
    <x v="0"/>
    <x v="0"/>
    <x v="13"/>
    <x v="13"/>
  </r>
  <r>
    <x v="93"/>
    <x v="93"/>
    <x v="93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94"/>
    <x v="94"/>
    <x v="94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95"/>
    <x v="95"/>
    <x v="95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96"/>
    <x v="96"/>
    <x v="96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97"/>
    <x v="97"/>
    <x v="97"/>
    <x v="0"/>
    <x v="3"/>
    <x v="7"/>
    <x v="0"/>
    <x v="0"/>
    <x v="8"/>
    <x v="3"/>
    <x v="16"/>
    <x v="15"/>
    <x v="16"/>
    <x v="16"/>
    <x v="16"/>
    <x v="16"/>
    <x v="16"/>
    <x v="0"/>
    <x v="0"/>
    <x v="22"/>
    <x v="11"/>
  </r>
  <r>
    <x v="98"/>
    <x v="98"/>
    <x v="98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99"/>
    <x v="99"/>
    <x v="99"/>
    <x v="0"/>
    <x v="3"/>
    <x v="7"/>
    <x v="0"/>
    <x v="0"/>
    <x v="8"/>
    <x v="3"/>
    <x v="16"/>
    <x v="15"/>
    <x v="16"/>
    <x v="16"/>
    <x v="16"/>
    <x v="16"/>
    <x v="16"/>
    <x v="0"/>
    <x v="0"/>
    <x v="2"/>
    <x v="2"/>
  </r>
  <r>
    <x v="100"/>
    <x v="100"/>
    <x v="100"/>
    <x v="0"/>
    <x v="3"/>
    <x v="7"/>
    <x v="0"/>
    <x v="0"/>
    <x v="8"/>
    <x v="3"/>
    <x v="16"/>
    <x v="15"/>
    <x v="16"/>
    <x v="16"/>
    <x v="16"/>
    <x v="16"/>
    <x v="16"/>
    <x v="0"/>
    <x v="0"/>
    <x v="11"/>
    <x v="11"/>
  </r>
  <r>
    <x v="101"/>
    <x v="101"/>
    <x v="101"/>
    <x v="0"/>
    <x v="3"/>
    <x v="7"/>
    <x v="0"/>
    <x v="0"/>
    <x v="8"/>
    <x v="3"/>
    <x v="16"/>
    <x v="15"/>
    <x v="16"/>
    <x v="16"/>
    <x v="16"/>
    <x v="16"/>
    <x v="16"/>
    <x v="0"/>
    <x v="0"/>
    <x v="20"/>
    <x v="20"/>
  </r>
  <r>
    <x v="102"/>
    <x v="102"/>
    <x v="102"/>
    <x v="0"/>
    <x v="3"/>
    <x v="0"/>
    <x v="0"/>
    <x v="0"/>
    <x v="5"/>
    <x v="1"/>
    <x v="8"/>
    <x v="8"/>
    <x v="8"/>
    <x v="8"/>
    <x v="8"/>
    <x v="8"/>
    <x v="8"/>
    <x v="0"/>
    <x v="0"/>
    <x v="15"/>
    <x v="15"/>
  </r>
  <r>
    <x v="103"/>
    <x v="103"/>
    <x v="103"/>
    <x v="0"/>
    <x v="3"/>
    <x v="7"/>
    <x v="0"/>
    <x v="0"/>
    <x v="8"/>
    <x v="3"/>
    <x v="16"/>
    <x v="15"/>
    <x v="16"/>
    <x v="16"/>
    <x v="16"/>
    <x v="16"/>
    <x v="16"/>
    <x v="0"/>
    <x v="0"/>
    <x v="23"/>
    <x v="22"/>
  </r>
  <r>
    <x v="104"/>
    <x v="104"/>
    <x v="104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105"/>
    <x v="105"/>
    <x v="105"/>
    <x v="0"/>
    <x v="3"/>
    <x v="7"/>
    <x v="0"/>
    <x v="0"/>
    <x v="8"/>
    <x v="3"/>
    <x v="16"/>
    <x v="15"/>
    <x v="16"/>
    <x v="16"/>
    <x v="16"/>
    <x v="16"/>
    <x v="16"/>
    <x v="0"/>
    <x v="0"/>
    <x v="24"/>
    <x v="11"/>
  </r>
  <r>
    <x v="106"/>
    <x v="106"/>
    <x v="106"/>
    <x v="0"/>
    <x v="3"/>
    <x v="0"/>
    <x v="0"/>
    <x v="0"/>
    <x v="5"/>
    <x v="1"/>
    <x v="8"/>
    <x v="8"/>
    <x v="8"/>
    <x v="8"/>
    <x v="8"/>
    <x v="8"/>
    <x v="8"/>
    <x v="0"/>
    <x v="0"/>
    <x v="1"/>
    <x v="1"/>
  </r>
  <r>
    <x v="107"/>
    <x v="107"/>
    <x v="107"/>
    <x v="0"/>
    <x v="3"/>
    <x v="7"/>
    <x v="0"/>
    <x v="0"/>
    <x v="8"/>
    <x v="3"/>
    <x v="16"/>
    <x v="15"/>
    <x v="16"/>
    <x v="16"/>
    <x v="16"/>
    <x v="16"/>
    <x v="16"/>
    <x v="0"/>
    <x v="0"/>
    <x v="9"/>
    <x v="9"/>
  </r>
  <r>
    <x v="108"/>
    <x v="108"/>
    <x v="108"/>
    <x v="0"/>
    <x v="3"/>
    <x v="7"/>
    <x v="0"/>
    <x v="0"/>
    <x v="8"/>
    <x v="3"/>
    <x v="16"/>
    <x v="15"/>
    <x v="16"/>
    <x v="16"/>
    <x v="16"/>
    <x v="16"/>
    <x v="16"/>
    <x v="0"/>
    <x v="0"/>
    <x v="15"/>
    <x v="15"/>
  </r>
  <r>
    <x v="109"/>
    <x v="109"/>
    <x v="109"/>
    <x v="0"/>
    <x v="3"/>
    <x v="7"/>
    <x v="0"/>
    <x v="0"/>
    <x v="8"/>
    <x v="3"/>
    <x v="16"/>
    <x v="15"/>
    <x v="16"/>
    <x v="16"/>
    <x v="16"/>
    <x v="16"/>
    <x v="16"/>
    <x v="0"/>
    <x v="0"/>
    <x v="21"/>
    <x v="21"/>
  </r>
  <r>
    <x v="110"/>
    <x v="110"/>
    <x v="110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111"/>
    <x v="111"/>
    <x v="111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112"/>
    <x v="112"/>
    <x v="112"/>
    <x v="0"/>
    <x v="3"/>
    <x v="7"/>
    <x v="0"/>
    <x v="0"/>
    <x v="9"/>
    <x v="3"/>
    <x v="21"/>
    <x v="15"/>
    <x v="21"/>
    <x v="22"/>
    <x v="22"/>
    <x v="22"/>
    <x v="22"/>
    <x v="0"/>
    <x v="0"/>
    <x v="15"/>
    <x v="15"/>
  </r>
  <r>
    <x v="113"/>
    <x v="113"/>
    <x v="113"/>
    <x v="0"/>
    <x v="3"/>
    <x v="7"/>
    <x v="0"/>
    <x v="0"/>
    <x v="8"/>
    <x v="3"/>
    <x v="16"/>
    <x v="15"/>
    <x v="16"/>
    <x v="16"/>
    <x v="16"/>
    <x v="16"/>
    <x v="16"/>
    <x v="0"/>
    <x v="0"/>
    <x v="25"/>
    <x v="23"/>
  </r>
  <r>
    <x v="114"/>
    <x v="114"/>
    <x v="114"/>
    <x v="0"/>
    <x v="3"/>
    <x v="7"/>
    <x v="0"/>
    <x v="0"/>
    <x v="8"/>
    <x v="3"/>
    <x v="16"/>
    <x v="15"/>
    <x v="16"/>
    <x v="16"/>
    <x v="16"/>
    <x v="16"/>
    <x v="16"/>
    <x v="0"/>
    <x v="0"/>
    <x v="10"/>
    <x v="10"/>
  </r>
  <r>
    <x v="115"/>
    <x v="115"/>
    <x v="115"/>
    <x v="0"/>
    <x v="3"/>
    <x v="7"/>
    <x v="0"/>
    <x v="0"/>
    <x v="9"/>
    <x v="3"/>
    <x v="21"/>
    <x v="15"/>
    <x v="21"/>
    <x v="22"/>
    <x v="22"/>
    <x v="22"/>
    <x v="22"/>
    <x v="0"/>
    <x v="0"/>
    <x v="0"/>
    <x v="0"/>
  </r>
  <r>
    <x v="116"/>
    <x v="116"/>
    <x v="116"/>
    <x v="0"/>
    <x v="3"/>
    <x v="7"/>
    <x v="0"/>
    <x v="0"/>
    <x v="9"/>
    <x v="3"/>
    <x v="21"/>
    <x v="15"/>
    <x v="21"/>
    <x v="22"/>
    <x v="22"/>
    <x v="22"/>
    <x v="22"/>
    <x v="0"/>
    <x v="0"/>
    <x v="26"/>
    <x v="24"/>
  </r>
  <r>
    <x v="117"/>
    <x v="117"/>
    <x v="117"/>
    <x v="0"/>
    <x v="3"/>
    <x v="7"/>
    <x v="0"/>
    <x v="0"/>
    <x v="9"/>
    <x v="3"/>
    <x v="21"/>
    <x v="15"/>
    <x v="21"/>
    <x v="22"/>
    <x v="22"/>
    <x v="22"/>
    <x v="22"/>
    <x v="0"/>
    <x v="0"/>
    <x v="15"/>
    <x v="15"/>
  </r>
  <r>
    <x v="118"/>
    <x v="118"/>
    <x v="118"/>
    <x v="0"/>
    <x v="3"/>
    <x v="7"/>
    <x v="0"/>
    <x v="0"/>
    <x v="9"/>
    <x v="3"/>
    <x v="21"/>
    <x v="15"/>
    <x v="21"/>
    <x v="22"/>
    <x v="22"/>
    <x v="22"/>
    <x v="22"/>
    <x v="0"/>
    <x v="0"/>
    <x v="0"/>
    <x v="0"/>
  </r>
  <r>
    <x v="119"/>
    <x v="119"/>
    <x v="119"/>
    <x v="0"/>
    <x v="3"/>
    <x v="7"/>
    <x v="0"/>
    <x v="0"/>
    <x v="9"/>
    <x v="3"/>
    <x v="21"/>
    <x v="15"/>
    <x v="21"/>
    <x v="22"/>
    <x v="22"/>
    <x v="22"/>
    <x v="22"/>
    <x v="0"/>
    <x v="0"/>
    <x v="27"/>
    <x v="25"/>
  </r>
  <r>
    <x v="120"/>
    <x v="120"/>
    <x v="120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121"/>
    <x v="121"/>
    <x v="121"/>
    <x v="0"/>
    <x v="3"/>
    <x v="7"/>
    <x v="0"/>
    <x v="0"/>
    <x v="9"/>
    <x v="3"/>
    <x v="21"/>
    <x v="15"/>
    <x v="21"/>
    <x v="22"/>
    <x v="22"/>
    <x v="22"/>
    <x v="22"/>
    <x v="0"/>
    <x v="0"/>
    <x v="0"/>
    <x v="0"/>
  </r>
  <r>
    <x v="122"/>
    <x v="122"/>
    <x v="122"/>
    <x v="0"/>
    <x v="3"/>
    <x v="7"/>
    <x v="0"/>
    <x v="0"/>
    <x v="10"/>
    <x v="3"/>
    <x v="22"/>
    <x v="15"/>
    <x v="22"/>
    <x v="23"/>
    <x v="23"/>
    <x v="23"/>
    <x v="23"/>
    <x v="0"/>
    <x v="0"/>
    <x v="12"/>
    <x v="12"/>
  </r>
  <r>
    <x v="123"/>
    <x v="123"/>
    <x v="123"/>
    <x v="0"/>
    <x v="3"/>
    <x v="7"/>
    <x v="0"/>
    <x v="0"/>
    <x v="10"/>
    <x v="3"/>
    <x v="22"/>
    <x v="15"/>
    <x v="22"/>
    <x v="23"/>
    <x v="23"/>
    <x v="23"/>
    <x v="23"/>
    <x v="0"/>
    <x v="0"/>
    <x v="0"/>
    <x v="0"/>
  </r>
  <r>
    <x v="124"/>
    <x v="124"/>
    <x v="124"/>
    <x v="0"/>
    <x v="3"/>
    <x v="7"/>
    <x v="0"/>
    <x v="0"/>
    <x v="11"/>
    <x v="3"/>
    <x v="21"/>
    <x v="15"/>
    <x v="21"/>
    <x v="24"/>
    <x v="24"/>
    <x v="22"/>
    <x v="24"/>
    <x v="0"/>
    <x v="0"/>
    <x v="15"/>
    <x v="15"/>
  </r>
  <r>
    <x v="125"/>
    <x v="125"/>
    <x v="125"/>
    <x v="0"/>
    <x v="3"/>
    <x v="7"/>
    <x v="0"/>
    <x v="0"/>
    <x v="8"/>
    <x v="3"/>
    <x v="16"/>
    <x v="15"/>
    <x v="16"/>
    <x v="16"/>
    <x v="16"/>
    <x v="16"/>
    <x v="16"/>
    <x v="0"/>
    <x v="0"/>
    <x v="1"/>
    <x v="1"/>
  </r>
  <r>
    <x v="126"/>
    <x v="126"/>
    <x v="126"/>
    <x v="0"/>
    <x v="3"/>
    <x v="8"/>
    <x v="0"/>
    <x v="0"/>
    <x v="4"/>
    <x v="3"/>
    <x v="17"/>
    <x v="16"/>
    <x v="17"/>
    <x v="17"/>
    <x v="17"/>
    <x v="17"/>
    <x v="17"/>
    <x v="0"/>
    <x v="0"/>
    <x v="12"/>
    <x v="12"/>
  </r>
  <r>
    <x v="127"/>
    <x v="127"/>
    <x v="127"/>
    <x v="0"/>
    <x v="3"/>
    <x v="0"/>
    <x v="0"/>
    <x v="0"/>
    <x v="5"/>
    <x v="1"/>
    <x v="8"/>
    <x v="8"/>
    <x v="8"/>
    <x v="8"/>
    <x v="8"/>
    <x v="8"/>
    <x v="8"/>
    <x v="0"/>
    <x v="0"/>
    <x v="20"/>
    <x v="20"/>
  </r>
  <r>
    <x v="128"/>
    <x v="128"/>
    <x v="128"/>
    <x v="0"/>
    <x v="3"/>
    <x v="7"/>
    <x v="0"/>
    <x v="0"/>
    <x v="8"/>
    <x v="3"/>
    <x v="16"/>
    <x v="15"/>
    <x v="16"/>
    <x v="16"/>
    <x v="16"/>
    <x v="16"/>
    <x v="16"/>
    <x v="0"/>
    <x v="0"/>
    <x v="28"/>
    <x v="26"/>
  </r>
  <r>
    <x v="129"/>
    <x v="129"/>
    <x v="129"/>
    <x v="0"/>
    <x v="3"/>
    <x v="7"/>
    <x v="0"/>
    <x v="0"/>
    <x v="8"/>
    <x v="3"/>
    <x v="16"/>
    <x v="15"/>
    <x v="16"/>
    <x v="16"/>
    <x v="16"/>
    <x v="16"/>
    <x v="16"/>
    <x v="0"/>
    <x v="0"/>
    <x v="29"/>
    <x v="27"/>
  </r>
  <r>
    <x v="130"/>
    <x v="130"/>
    <x v="130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131"/>
    <x v="131"/>
    <x v="131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132"/>
    <x v="132"/>
    <x v="132"/>
    <x v="0"/>
    <x v="3"/>
    <x v="0"/>
    <x v="0"/>
    <x v="0"/>
    <x v="5"/>
    <x v="1"/>
    <x v="8"/>
    <x v="8"/>
    <x v="8"/>
    <x v="8"/>
    <x v="8"/>
    <x v="8"/>
    <x v="8"/>
    <x v="0"/>
    <x v="0"/>
    <x v="15"/>
    <x v="15"/>
  </r>
  <r>
    <x v="133"/>
    <x v="133"/>
    <x v="133"/>
    <x v="0"/>
    <x v="3"/>
    <x v="7"/>
    <x v="0"/>
    <x v="0"/>
    <x v="8"/>
    <x v="3"/>
    <x v="16"/>
    <x v="15"/>
    <x v="16"/>
    <x v="16"/>
    <x v="16"/>
    <x v="16"/>
    <x v="16"/>
    <x v="0"/>
    <x v="0"/>
    <x v="0"/>
    <x v="0"/>
  </r>
  <r>
    <x v="134"/>
    <x v="134"/>
    <x v="134"/>
    <x v="0"/>
    <x v="3"/>
    <x v="7"/>
    <x v="0"/>
    <x v="0"/>
    <x v="12"/>
    <x v="3"/>
    <x v="16"/>
    <x v="15"/>
    <x v="16"/>
    <x v="25"/>
    <x v="25"/>
    <x v="16"/>
    <x v="25"/>
    <x v="0"/>
    <x v="0"/>
    <x v="10"/>
    <x v="10"/>
  </r>
  <r>
    <x v="135"/>
    <x v="135"/>
    <x v="135"/>
    <x v="0"/>
    <x v="3"/>
    <x v="7"/>
    <x v="0"/>
    <x v="0"/>
    <x v="12"/>
    <x v="3"/>
    <x v="16"/>
    <x v="15"/>
    <x v="16"/>
    <x v="25"/>
    <x v="25"/>
    <x v="16"/>
    <x v="25"/>
    <x v="0"/>
    <x v="0"/>
    <x v="30"/>
    <x v="28"/>
  </r>
  <r>
    <x v="136"/>
    <x v="136"/>
    <x v="136"/>
    <x v="0"/>
    <x v="3"/>
    <x v="7"/>
    <x v="0"/>
    <x v="0"/>
    <x v="12"/>
    <x v="3"/>
    <x v="16"/>
    <x v="15"/>
    <x v="16"/>
    <x v="25"/>
    <x v="25"/>
    <x v="16"/>
    <x v="25"/>
    <x v="0"/>
    <x v="0"/>
    <x v="10"/>
    <x v="10"/>
  </r>
  <r>
    <x v="137"/>
    <x v="137"/>
    <x v="137"/>
    <x v="0"/>
    <x v="3"/>
    <x v="7"/>
    <x v="0"/>
    <x v="0"/>
    <x v="13"/>
    <x v="3"/>
    <x v="16"/>
    <x v="15"/>
    <x v="16"/>
    <x v="26"/>
    <x v="26"/>
    <x v="16"/>
    <x v="26"/>
    <x v="0"/>
    <x v="0"/>
    <x v="7"/>
    <x v="7"/>
  </r>
  <r>
    <x v="138"/>
    <x v="138"/>
    <x v="138"/>
    <x v="0"/>
    <x v="3"/>
    <x v="7"/>
    <x v="0"/>
    <x v="0"/>
    <x v="14"/>
    <x v="3"/>
    <x v="16"/>
    <x v="15"/>
    <x v="16"/>
    <x v="27"/>
    <x v="27"/>
    <x v="16"/>
    <x v="27"/>
    <x v="0"/>
    <x v="0"/>
    <x v="0"/>
    <x v="0"/>
  </r>
  <r>
    <x v="139"/>
    <x v="139"/>
    <x v="139"/>
    <x v="0"/>
    <x v="3"/>
    <x v="7"/>
    <x v="0"/>
    <x v="0"/>
    <x v="15"/>
    <x v="3"/>
    <x v="16"/>
    <x v="15"/>
    <x v="16"/>
    <x v="28"/>
    <x v="28"/>
    <x v="16"/>
    <x v="28"/>
    <x v="0"/>
    <x v="0"/>
    <x v="13"/>
    <x v="13"/>
  </r>
  <r>
    <x v="140"/>
    <x v="140"/>
    <x v="140"/>
    <x v="0"/>
    <x v="3"/>
    <x v="0"/>
    <x v="0"/>
    <x v="0"/>
    <x v="5"/>
    <x v="1"/>
    <x v="8"/>
    <x v="8"/>
    <x v="8"/>
    <x v="8"/>
    <x v="8"/>
    <x v="8"/>
    <x v="8"/>
    <x v="0"/>
    <x v="0"/>
    <x v="15"/>
    <x v="15"/>
  </r>
  <r>
    <x v="141"/>
    <x v="141"/>
    <x v="141"/>
    <x v="0"/>
    <x v="3"/>
    <x v="7"/>
    <x v="0"/>
    <x v="0"/>
    <x v="15"/>
    <x v="3"/>
    <x v="16"/>
    <x v="15"/>
    <x v="16"/>
    <x v="28"/>
    <x v="28"/>
    <x v="16"/>
    <x v="28"/>
    <x v="0"/>
    <x v="0"/>
    <x v="0"/>
    <x v="0"/>
  </r>
  <r>
    <x v="142"/>
    <x v="142"/>
    <x v="142"/>
    <x v="0"/>
    <x v="3"/>
    <x v="7"/>
    <x v="0"/>
    <x v="0"/>
    <x v="16"/>
    <x v="3"/>
    <x v="16"/>
    <x v="15"/>
    <x v="16"/>
    <x v="29"/>
    <x v="29"/>
    <x v="16"/>
    <x v="29"/>
    <x v="0"/>
    <x v="0"/>
    <x v="5"/>
    <x v="5"/>
  </r>
  <r>
    <x v="143"/>
    <x v="143"/>
    <x v="143"/>
    <x v="0"/>
    <x v="3"/>
    <x v="8"/>
    <x v="0"/>
    <x v="0"/>
    <x v="4"/>
    <x v="3"/>
    <x v="17"/>
    <x v="16"/>
    <x v="17"/>
    <x v="17"/>
    <x v="17"/>
    <x v="17"/>
    <x v="17"/>
    <x v="0"/>
    <x v="0"/>
    <x v="16"/>
    <x v="16"/>
  </r>
  <r>
    <x v="144"/>
    <x v="144"/>
    <x v="144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45"/>
    <x v="145"/>
    <x v="145"/>
    <x v="0"/>
    <x v="3"/>
    <x v="7"/>
    <x v="0"/>
    <x v="0"/>
    <x v="16"/>
    <x v="3"/>
    <x v="16"/>
    <x v="15"/>
    <x v="16"/>
    <x v="29"/>
    <x v="29"/>
    <x v="16"/>
    <x v="29"/>
    <x v="0"/>
    <x v="0"/>
    <x v="2"/>
    <x v="2"/>
  </r>
  <r>
    <x v="146"/>
    <x v="146"/>
    <x v="146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47"/>
    <x v="147"/>
    <x v="147"/>
    <x v="0"/>
    <x v="3"/>
    <x v="7"/>
    <x v="0"/>
    <x v="0"/>
    <x v="16"/>
    <x v="3"/>
    <x v="16"/>
    <x v="15"/>
    <x v="16"/>
    <x v="29"/>
    <x v="29"/>
    <x v="16"/>
    <x v="29"/>
    <x v="0"/>
    <x v="0"/>
    <x v="5"/>
    <x v="5"/>
  </r>
  <r>
    <x v="148"/>
    <x v="148"/>
    <x v="148"/>
    <x v="0"/>
    <x v="3"/>
    <x v="7"/>
    <x v="0"/>
    <x v="0"/>
    <x v="16"/>
    <x v="3"/>
    <x v="16"/>
    <x v="15"/>
    <x v="16"/>
    <x v="29"/>
    <x v="29"/>
    <x v="16"/>
    <x v="29"/>
    <x v="0"/>
    <x v="0"/>
    <x v="9"/>
    <x v="9"/>
  </r>
  <r>
    <x v="149"/>
    <x v="149"/>
    <x v="149"/>
    <x v="0"/>
    <x v="3"/>
    <x v="7"/>
    <x v="0"/>
    <x v="0"/>
    <x v="16"/>
    <x v="3"/>
    <x v="16"/>
    <x v="15"/>
    <x v="16"/>
    <x v="29"/>
    <x v="29"/>
    <x v="16"/>
    <x v="29"/>
    <x v="0"/>
    <x v="0"/>
    <x v="1"/>
    <x v="1"/>
  </r>
  <r>
    <x v="150"/>
    <x v="150"/>
    <x v="150"/>
    <x v="0"/>
    <x v="3"/>
    <x v="7"/>
    <x v="0"/>
    <x v="0"/>
    <x v="16"/>
    <x v="3"/>
    <x v="16"/>
    <x v="15"/>
    <x v="16"/>
    <x v="29"/>
    <x v="29"/>
    <x v="16"/>
    <x v="29"/>
    <x v="0"/>
    <x v="0"/>
    <x v="1"/>
    <x v="1"/>
  </r>
  <r>
    <x v="151"/>
    <x v="151"/>
    <x v="151"/>
    <x v="0"/>
    <x v="3"/>
    <x v="7"/>
    <x v="0"/>
    <x v="0"/>
    <x v="16"/>
    <x v="3"/>
    <x v="16"/>
    <x v="15"/>
    <x v="16"/>
    <x v="29"/>
    <x v="29"/>
    <x v="16"/>
    <x v="29"/>
    <x v="0"/>
    <x v="0"/>
    <x v="7"/>
    <x v="7"/>
  </r>
  <r>
    <x v="152"/>
    <x v="152"/>
    <x v="152"/>
    <x v="0"/>
    <x v="3"/>
    <x v="0"/>
    <x v="0"/>
    <x v="0"/>
    <x v="5"/>
    <x v="1"/>
    <x v="8"/>
    <x v="8"/>
    <x v="8"/>
    <x v="8"/>
    <x v="8"/>
    <x v="8"/>
    <x v="8"/>
    <x v="0"/>
    <x v="0"/>
    <x v="15"/>
    <x v="15"/>
  </r>
  <r>
    <x v="153"/>
    <x v="153"/>
    <x v="153"/>
    <x v="0"/>
    <x v="3"/>
    <x v="7"/>
    <x v="0"/>
    <x v="0"/>
    <x v="16"/>
    <x v="3"/>
    <x v="16"/>
    <x v="15"/>
    <x v="16"/>
    <x v="29"/>
    <x v="29"/>
    <x v="16"/>
    <x v="29"/>
    <x v="0"/>
    <x v="0"/>
    <x v="9"/>
    <x v="9"/>
  </r>
  <r>
    <x v="154"/>
    <x v="154"/>
    <x v="154"/>
    <x v="0"/>
    <x v="3"/>
    <x v="7"/>
    <x v="0"/>
    <x v="0"/>
    <x v="16"/>
    <x v="3"/>
    <x v="16"/>
    <x v="15"/>
    <x v="16"/>
    <x v="29"/>
    <x v="29"/>
    <x v="16"/>
    <x v="29"/>
    <x v="0"/>
    <x v="0"/>
    <x v="7"/>
    <x v="7"/>
  </r>
  <r>
    <x v="155"/>
    <x v="155"/>
    <x v="155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56"/>
    <x v="156"/>
    <x v="156"/>
    <x v="0"/>
    <x v="3"/>
    <x v="7"/>
    <x v="0"/>
    <x v="0"/>
    <x v="16"/>
    <x v="3"/>
    <x v="16"/>
    <x v="15"/>
    <x v="16"/>
    <x v="29"/>
    <x v="29"/>
    <x v="16"/>
    <x v="29"/>
    <x v="0"/>
    <x v="0"/>
    <x v="21"/>
    <x v="21"/>
  </r>
  <r>
    <x v="157"/>
    <x v="157"/>
    <x v="157"/>
    <x v="0"/>
    <x v="3"/>
    <x v="7"/>
    <x v="0"/>
    <x v="0"/>
    <x v="16"/>
    <x v="3"/>
    <x v="16"/>
    <x v="15"/>
    <x v="16"/>
    <x v="29"/>
    <x v="29"/>
    <x v="16"/>
    <x v="29"/>
    <x v="0"/>
    <x v="0"/>
    <x v="15"/>
    <x v="15"/>
  </r>
  <r>
    <x v="158"/>
    <x v="158"/>
    <x v="158"/>
    <x v="0"/>
    <x v="3"/>
    <x v="7"/>
    <x v="0"/>
    <x v="0"/>
    <x v="16"/>
    <x v="3"/>
    <x v="16"/>
    <x v="15"/>
    <x v="16"/>
    <x v="29"/>
    <x v="29"/>
    <x v="16"/>
    <x v="29"/>
    <x v="0"/>
    <x v="0"/>
    <x v="15"/>
    <x v="15"/>
  </r>
  <r>
    <x v="159"/>
    <x v="159"/>
    <x v="159"/>
    <x v="0"/>
    <x v="3"/>
    <x v="7"/>
    <x v="0"/>
    <x v="0"/>
    <x v="16"/>
    <x v="3"/>
    <x v="16"/>
    <x v="15"/>
    <x v="16"/>
    <x v="29"/>
    <x v="29"/>
    <x v="16"/>
    <x v="29"/>
    <x v="0"/>
    <x v="0"/>
    <x v="21"/>
    <x v="21"/>
  </r>
  <r>
    <x v="160"/>
    <x v="160"/>
    <x v="160"/>
    <x v="0"/>
    <x v="3"/>
    <x v="7"/>
    <x v="0"/>
    <x v="0"/>
    <x v="16"/>
    <x v="3"/>
    <x v="16"/>
    <x v="15"/>
    <x v="16"/>
    <x v="29"/>
    <x v="29"/>
    <x v="16"/>
    <x v="29"/>
    <x v="0"/>
    <x v="0"/>
    <x v="9"/>
    <x v="9"/>
  </r>
  <r>
    <x v="161"/>
    <x v="161"/>
    <x v="161"/>
    <x v="0"/>
    <x v="3"/>
    <x v="7"/>
    <x v="0"/>
    <x v="0"/>
    <x v="16"/>
    <x v="3"/>
    <x v="16"/>
    <x v="15"/>
    <x v="16"/>
    <x v="29"/>
    <x v="29"/>
    <x v="16"/>
    <x v="29"/>
    <x v="0"/>
    <x v="0"/>
    <x v="1"/>
    <x v="1"/>
  </r>
  <r>
    <x v="162"/>
    <x v="162"/>
    <x v="162"/>
    <x v="0"/>
    <x v="3"/>
    <x v="7"/>
    <x v="0"/>
    <x v="0"/>
    <x v="16"/>
    <x v="3"/>
    <x v="16"/>
    <x v="15"/>
    <x v="16"/>
    <x v="29"/>
    <x v="29"/>
    <x v="16"/>
    <x v="29"/>
    <x v="0"/>
    <x v="0"/>
    <x v="21"/>
    <x v="21"/>
  </r>
  <r>
    <x v="163"/>
    <x v="163"/>
    <x v="163"/>
    <x v="0"/>
    <x v="3"/>
    <x v="7"/>
    <x v="0"/>
    <x v="0"/>
    <x v="16"/>
    <x v="3"/>
    <x v="16"/>
    <x v="15"/>
    <x v="16"/>
    <x v="29"/>
    <x v="29"/>
    <x v="16"/>
    <x v="29"/>
    <x v="0"/>
    <x v="0"/>
    <x v="31"/>
    <x v="11"/>
  </r>
  <r>
    <x v="164"/>
    <x v="164"/>
    <x v="164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65"/>
    <x v="165"/>
    <x v="165"/>
    <x v="0"/>
    <x v="3"/>
    <x v="7"/>
    <x v="0"/>
    <x v="0"/>
    <x v="16"/>
    <x v="3"/>
    <x v="16"/>
    <x v="15"/>
    <x v="16"/>
    <x v="29"/>
    <x v="29"/>
    <x v="16"/>
    <x v="29"/>
    <x v="0"/>
    <x v="0"/>
    <x v="8"/>
    <x v="8"/>
  </r>
  <r>
    <x v="166"/>
    <x v="166"/>
    <x v="166"/>
    <x v="0"/>
    <x v="3"/>
    <x v="7"/>
    <x v="0"/>
    <x v="0"/>
    <x v="16"/>
    <x v="3"/>
    <x v="16"/>
    <x v="15"/>
    <x v="16"/>
    <x v="29"/>
    <x v="29"/>
    <x v="16"/>
    <x v="29"/>
    <x v="0"/>
    <x v="0"/>
    <x v="15"/>
    <x v="15"/>
  </r>
  <r>
    <x v="167"/>
    <x v="167"/>
    <x v="167"/>
    <x v="0"/>
    <x v="3"/>
    <x v="5"/>
    <x v="0"/>
    <x v="0"/>
    <x v="6"/>
    <x v="1"/>
    <x v="4"/>
    <x v="21"/>
    <x v="4"/>
    <x v="30"/>
    <x v="30"/>
    <x v="4"/>
    <x v="30"/>
    <x v="0"/>
    <x v="0"/>
    <x v="20"/>
    <x v="20"/>
  </r>
  <r>
    <x v="168"/>
    <x v="168"/>
    <x v="168"/>
    <x v="0"/>
    <x v="3"/>
    <x v="7"/>
    <x v="0"/>
    <x v="0"/>
    <x v="16"/>
    <x v="3"/>
    <x v="16"/>
    <x v="15"/>
    <x v="16"/>
    <x v="29"/>
    <x v="29"/>
    <x v="16"/>
    <x v="29"/>
    <x v="0"/>
    <x v="0"/>
    <x v="12"/>
    <x v="12"/>
  </r>
  <r>
    <x v="169"/>
    <x v="169"/>
    <x v="169"/>
    <x v="0"/>
    <x v="3"/>
    <x v="10"/>
    <x v="0"/>
    <x v="0"/>
    <x v="1"/>
    <x v="1"/>
    <x v="23"/>
    <x v="22"/>
    <x v="23"/>
    <x v="31"/>
    <x v="31"/>
    <x v="24"/>
    <x v="31"/>
    <x v="0"/>
    <x v="0"/>
    <x v="7"/>
    <x v="7"/>
  </r>
  <r>
    <x v="170"/>
    <x v="170"/>
    <x v="170"/>
    <x v="0"/>
    <x v="3"/>
    <x v="7"/>
    <x v="0"/>
    <x v="0"/>
    <x v="16"/>
    <x v="3"/>
    <x v="16"/>
    <x v="15"/>
    <x v="16"/>
    <x v="29"/>
    <x v="29"/>
    <x v="16"/>
    <x v="29"/>
    <x v="0"/>
    <x v="0"/>
    <x v="15"/>
    <x v="15"/>
  </r>
  <r>
    <x v="171"/>
    <x v="171"/>
    <x v="171"/>
    <x v="0"/>
    <x v="3"/>
    <x v="7"/>
    <x v="0"/>
    <x v="0"/>
    <x v="16"/>
    <x v="3"/>
    <x v="16"/>
    <x v="15"/>
    <x v="16"/>
    <x v="29"/>
    <x v="29"/>
    <x v="16"/>
    <x v="29"/>
    <x v="0"/>
    <x v="0"/>
    <x v="4"/>
    <x v="4"/>
  </r>
  <r>
    <x v="172"/>
    <x v="172"/>
    <x v="172"/>
    <x v="0"/>
    <x v="3"/>
    <x v="0"/>
    <x v="0"/>
    <x v="0"/>
    <x v="5"/>
    <x v="1"/>
    <x v="8"/>
    <x v="8"/>
    <x v="8"/>
    <x v="8"/>
    <x v="8"/>
    <x v="8"/>
    <x v="8"/>
    <x v="0"/>
    <x v="0"/>
    <x v="15"/>
    <x v="15"/>
  </r>
  <r>
    <x v="173"/>
    <x v="173"/>
    <x v="173"/>
    <x v="0"/>
    <x v="3"/>
    <x v="7"/>
    <x v="0"/>
    <x v="0"/>
    <x v="16"/>
    <x v="3"/>
    <x v="16"/>
    <x v="15"/>
    <x v="16"/>
    <x v="29"/>
    <x v="29"/>
    <x v="16"/>
    <x v="29"/>
    <x v="0"/>
    <x v="0"/>
    <x v="13"/>
    <x v="13"/>
  </r>
  <r>
    <x v="174"/>
    <x v="174"/>
    <x v="174"/>
    <x v="0"/>
    <x v="3"/>
    <x v="7"/>
    <x v="0"/>
    <x v="0"/>
    <x v="16"/>
    <x v="3"/>
    <x v="16"/>
    <x v="15"/>
    <x v="16"/>
    <x v="29"/>
    <x v="29"/>
    <x v="16"/>
    <x v="29"/>
    <x v="0"/>
    <x v="0"/>
    <x v="4"/>
    <x v="4"/>
  </r>
  <r>
    <x v="175"/>
    <x v="175"/>
    <x v="175"/>
    <x v="0"/>
    <x v="3"/>
    <x v="7"/>
    <x v="0"/>
    <x v="0"/>
    <x v="16"/>
    <x v="3"/>
    <x v="16"/>
    <x v="15"/>
    <x v="16"/>
    <x v="29"/>
    <x v="29"/>
    <x v="16"/>
    <x v="29"/>
    <x v="0"/>
    <x v="0"/>
    <x v="12"/>
    <x v="12"/>
  </r>
  <r>
    <x v="176"/>
    <x v="176"/>
    <x v="176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77"/>
    <x v="177"/>
    <x v="177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78"/>
    <x v="178"/>
    <x v="178"/>
    <x v="0"/>
    <x v="3"/>
    <x v="7"/>
    <x v="0"/>
    <x v="0"/>
    <x v="16"/>
    <x v="3"/>
    <x v="16"/>
    <x v="15"/>
    <x v="16"/>
    <x v="29"/>
    <x v="29"/>
    <x v="16"/>
    <x v="29"/>
    <x v="0"/>
    <x v="0"/>
    <x v="20"/>
    <x v="20"/>
  </r>
  <r>
    <x v="179"/>
    <x v="179"/>
    <x v="179"/>
    <x v="0"/>
    <x v="3"/>
    <x v="7"/>
    <x v="0"/>
    <x v="0"/>
    <x v="16"/>
    <x v="3"/>
    <x v="16"/>
    <x v="15"/>
    <x v="16"/>
    <x v="29"/>
    <x v="29"/>
    <x v="16"/>
    <x v="29"/>
    <x v="0"/>
    <x v="0"/>
    <x v="15"/>
    <x v="15"/>
  </r>
  <r>
    <x v="180"/>
    <x v="180"/>
    <x v="180"/>
    <x v="0"/>
    <x v="3"/>
    <x v="7"/>
    <x v="0"/>
    <x v="0"/>
    <x v="16"/>
    <x v="3"/>
    <x v="16"/>
    <x v="15"/>
    <x v="16"/>
    <x v="29"/>
    <x v="29"/>
    <x v="16"/>
    <x v="29"/>
    <x v="0"/>
    <x v="0"/>
    <x v="4"/>
    <x v="4"/>
  </r>
  <r>
    <x v="181"/>
    <x v="181"/>
    <x v="181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82"/>
    <x v="22"/>
    <x v="182"/>
    <x v="0"/>
    <x v="3"/>
    <x v="7"/>
    <x v="0"/>
    <x v="0"/>
    <x v="16"/>
    <x v="3"/>
    <x v="16"/>
    <x v="15"/>
    <x v="16"/>
    <x v="29"/>
    <x v="29"/>
    <x v="16"/>
    <x v="29"/>
    <x v="0"/>
    <x v="0"/>
    <x v="12"/>
    <x v="12"/>
  </r>
  <r>
    <x v="183"/>
    <x v="182"/>
    <x v="183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84"/>
    <x v="183"/>
    <x v="184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85"/>
    <x v="184"/>
    <x v="185"/>
    <x v="0"/>
    <x v="3"/>
    <x v="7"/>
    <x v="0"/>
    <x v="0"/>
    <x v="16"/>
    <x v="3"/>
    <x v="16"/>
    <x v="15"/>
    <x v="16"/>
    <x v="29"/>
    <x v="29"/>
    <x v="16"/>
    <x v="29"/>
    <x v="0"/>
    <x v="0"/>
    <x v="1"/>
    <x v="1"/>
  </r>
  <r>
    <x v="186"/>
    <x v="185"/>
    <x v="186"/>
    <x v="0"/>
    <x v="3"/>
    <x v="7"/>
    <x v="0"/>
    <x v="0"/>
    <x v="16"/>
    <x v="3"/>
    <x v="16"/>
    <x v="15"/>
    <x v="16"/>
    <x v="29"/>
    <x v="29"/>
    <x v="16"/>
    <x v="29"/>
    <x v="0"/>
    <x v="0"/>
    <x v="7"/>
    <x v="7"/>
  </r>
  <r>
    <x v="187"/>
    <x v="186"/>
    <x v="187"/>
    <x v="0"/>
    <x v="3"/>
    <x v="7"/>
    <x v="0"/>
    <x v="0"/>
    <x v="16"/>
    <x v="3"/>
    <x v="16"/>
    <x v="15"/>
    <x v="16"/>
    <x v="29"/>
    <x v="29"/>
    <x v="16"/>
    <x v="29"/>
    <x v="0"/>
    <x v="0"/>
    <x v="9"/>
    <x v="9"/>
  </r>
  <r>
    <x v="188"/>
    <x v="187"/>
    <x v="188"/>
    <x v="0"/>
    <x v="3"/>
    <x v="7"/>
    <x v="0"/>
    <x v="0"/>
    <x v="16"/>
    <x v="3"/>
    <x v="16"/>
    <x v="15"/>
    <x v="16"/>
    <x v="29"/>
    <x v="29"/>
    <x v="16"/>
    <x v="29"/>
    <x v="0"/>
    <x v="0"/>
    <x v="5"/>
    <x v="5"/>
  </r>
  <r>
    <x v="189"/>
    <x v="188"/>
    <x v="189"/>
    <x v="0"/>
    <x v="3"/>
    <x v="7"/>
    <x v="0"/>
    <x v="0"/>
    <x v="16"/>
    <x v="3"/>
    <x v="16"/>
    <x v="15"/>
    <x v="16"/>
    <x v="29"/>
    <x v="29"/>
    <x v="16"/>
    <x v="29"/>
    <x v="0"/>
    <x v="0"/>
    <x v="2"/>
    <x v="2"/>
  </r>
  <r>
    <x v="190"/>
    <x v="44"/>
    <x v="44"/>
    <x v="0"/>
    <x v="3"/>
    <x v="7"/>
    <x v="0"/>
    <x v="0"/>
    <x v="10"/>
    <x v="3"/>
    <x v="22"/>
    <x v="15"/>
    <x v="22"/>
    <x v="23"/>
    <x v="23"/>
    <x v="23"/>
    <x v="23"/>
    <x v="0"/>
    <x v="0"/>
    <x v="1"/>
    <x v="1"/>
  </r>
  <r>
    <x v="191"/>
    <x v="189"/>
    <x v="190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92"/>
    <x v="84"/>
    <x v="191"/>
    <x v="0"/>
    <x v="3"/>
    <x v="7"/>
    <x v="0"/>
    <x v="0"/>
    <x v="16"/>
    <x v="3"/>
    <x v="16"/>
    <x v="15"/>
    <x v="16"/>
    <x v="29"/>
    <x v="29"/>
    <x v="16"/>
    <x v="29"/>
    <x v="0"/>
    <x v="0"/>
    <x v="11"/>
    <x v="11"/>
  </r>
  <r>
    <x v="193"/>
    <x v="190"/>
    <x v="192"/>
    <x v="0"/>
    <x v="3"/>
    <x v="7"/>
    <x v="0"/>
    <x v="0"/>
    <x v="16"/>
    <x v="3"/>
    <x v="16"/>
    <x v="15"/>
    <x v="16"/>
    <x v="29"/>
    <x v="29"/>
    <x v="16"/>
    <x v="29"/>
    <x v="0"/>
    <x v="0"/>
    <x v="13"/>
    <x v="13"/>
  </r>
  <r>
    <x v="194"/>
    <x v="191"/>
    <x v="193"/>
    <x v="0"/>
    <x v="3"/>
    <x v="8"/>
    <x v="0"/>
    <x v="0"/>
    <x v="4"/>
    <x v="3"/>
    <x v="17"/>
    <x v="16"/>
    <x v="17"/>
    <x v="17"/>
    <x v="17"/>
    <x v="17"/>
    <x v="17"/>
    <x v="0"/>
    <x v="0"/>
    <x v="5"/>
    <x v="5"/>
  </r>
  <r>
    <x v="195"/>
    <x v="192"/>
    <x v="194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196"/>
    <x v="193"/>
    <x v="195"/>
    <x v="0"/>
    <x v="3"/>
    <x v="7"/>
    <x v="0"/>
    <x v="0"/>
    <x v="10"/>
    <x v="3"/>
    <x v="22"/>
    <x v="15"/>
    <x v="22"/>
    <x v="23"/>
    <x v="23"/>
    <x v="23"/>
    <x v="23"/>
    <x v="0"/>
    <x v="0"/>
    <x v="0"/>
    <x v="0"/>
  </r>
  <r>
    <x v="197"/>
    <x v="194"/>
    <x v="196"/>
    <x v="0"/>
    <x v="3"/>
    <x v="7"/>
    <x v="0"/>
    <x v="0"/>
    <x v="16"/>
    <x v="3"/>
    <x v="16"/>
    <x v="15"/>
    <x v="16"/>
    <x v="29"/>
    <x v="29"/>
    <x v="16"/>
    <x v="29"/>
    <x v="0"/>
    <x v="0"/>
    <x v="7"/>
    <x v="7"/>
  </r>
  <r>
    <x v="198"/>
    <x v="195"/>
    <x v="197"/>
    <x v="0"/>
    <x v="3"/>
    <x v="7"/>
    <x v="0"/>
    <x v="0"/>
    <x v="16"/>
    <x v="3"/>
    <x v="16"/>
    <x v="15"/>
    <x v="16"/>
    <x v="29"/>
    <x v="29"/>
    <x v="16"/>
    <x v="29"/>
    <x v="0"/>
    <x v="0"/>
    <x v="11"/>
    <x v="11"/>
  </r>
  <r>
    <x v="199"/>
    <x v="196"/>
    <x v="198"/>
    <x v="0"/>
    <x v="3"/>
    <x v="7"/>
    <x v="0"/>
    <x v="0"/>
    <x v="16"/>
    <x v="3"/>
    <x v="16"/>
    <x v="15"/>
    <x v="16"/>
    <x v="29"/>
    <x v="29"/>
    <x v="16"/>
    <x v="29"/>
    <x v="0"/>
    <x v="0"/>
    <x v="11"/>
    <x v="11"/>
  </r>
  <r>
    <x v="200"/>
    <x v="197"/>
    <x v="199"/>
    <x v="0"/>
    <x v="3"/>
    <x v="7"/>
    <x v="0"/>
    <x v="0"/>
    <x v="16"/>
    <x v="3"/>
    <x v="16"/>
    <x v="15"/>
    <x v="16"/>
    <x v="29"/>
    <x v="29"/>
    <x v="16"/>
    <x v="29"/>
    <x v="0"/>
    <x v="0"/>
    <x v="5"/>
    <x v="5"/>
  </r>
  <r>
    <x v="201"/>
    <x v="99"/>
    <x v="200"/>
    <x v="0"/>
    <x v="3"/>
    <x v="7"/>
    <x v="0"/>
    <x v="0"/>
    <x v="16"/>
    <x v="3"/>
    <x v="16"/>
    <x v="15"/>
    <x v="16"/>
    <x v="29"/>
    <x v="29"/>
    <x v="16"/>
    <x v="29"/>
    <x v="0"/>
    <x v="0"/>
    <x v="2"/>
    <x v="2"/>
  </r>
  <r>
    <x v="202"/>
    <x v="198"/>
    <x v="201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203"/>
    <x v="199"/>
    <x v="202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204"/>
    <x v="200"/>
    <x v="203"/>
    <x v="0"/>
    <x v="3"/>
    <x v="7"/>
    <x v="0"/>
    <x v="0"/>
    <x v="16"/>
    <x v="3"/>
    <x v="16"/>
    <x v="15"/>
    <x v="16"/>
    <x v="29"/>
    <x v="29"/>
    <x v="16"/>
    <x v="29"/>
    <x v="0"/>
    <x v="0"/>
    <x v="5"/>
    <x v="5"/>
  </r>
  <r>
    <x v="205"/>
    <x v="201"/>
    <x v="204"/>
    <x v="0"/>
    <x v="3"/>
    <x v="7"/>
    <x v="0"/>
    <x v="0"/>
    <x v="16"/>
    <x v="3"/>
    <x v="16"/>
    <x v="15"/>
    <x v="16"/>
    <x v="29"/>
    <x v="29"/>
    <x v="16"/>
    <x v="29"/>
    <x v="0"/>
    <x v="0"/>
    <x v="2"/>
    <x v="2"/>
  </r>
  <r>
    <x v="206"/>
    <x v="202"/>
    <x v="205"/>
    <x v="0"/>
    <x v="3"/>
    <x v="7"/>
    <x v="0"/>
    <x v="0"/>
    <x v="16"/>
    <x v="3"/>
    <x v="16"/>
    <x v="15"/>
    <x v="16"/>
    <x v="29"/>
    <x v="29"/>
    <x v="16"/>
    <x v="29"/>
    <x v="0"/>
    <x v="0"/>
    <x v="15"/>
    <x v="15"/>
  </r>
  <r>
    <x v="207"/>
    <x v="203"/>
    <x v="206"/>
    <x v="0"/>
    <x v="3"/>
    <x v="10"/>
    <x v="0"/>
    <x v="0"/>
    <x v="1"/>
    <x v="1"/>
    <x v="23"/>
    <x v="22"/>
    <x v="23"/>
    <x v="31"/>
    <x v="31"/>
    <x v="24"/>
    <x v="31"/>
    <x v="0"/>
    <x v="0"/>
    <x v="20"/>
    <x v="20"/>
  </r>
  <r>
    <x v="208"/>
    <x v="204"/>
    <x v="207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09"/>
    <x v="205"/>
    <x v="208"/>
    <x v="0"/>
    <x v="3"/>
    <x v="4"/>
    <x v="0"/>
    <x v="0"/>
    <x v="4"/>
    <x v="0"/>
    <x v="24"/>
    <x v="23"/>
    <x v="24"/>
    <x v="32"/>
    <x v="32"/>
    <x v="25"/>
    <x v="32"/>
    <x v="0"/>
    <x v="0"/>
    <x v="2"/>
    <x v="2"/>
  </r>
  <r>
    <x v="210"/>
    <x v="206"/>
    <x v="209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11"/>
    <x v="207"/>
    <x v="210"/>
    <x v="0"/>
    <x v="3"/>
    <x v="4"/>
    <x v="0"/>
    <x v="0"/>
    <x v="4"/>
    <x v="0"/>
    <x v="24"/>
    <x v="23"/>
    <x v="24"/>
    <x v="32"/>
    <x v="32"/>
    <x v="25"/>
    <x v="32"/>
    <x v="0"/>
    <x v="0"/>
    <x v="7"/>
    <x v="7"/>
  </r>
  <r>
    <x v="212"/>
    <x v="208"/>
    <x v="211"/>
    <x v="0"/>
    <x v="3"/>
    <x v="4"/>
    <x v="0"/>
    <x v="0"/>
    <x v="4"/>
    <x v="0"/>
    <x v="14"/>
    <x v="14"/>
    <x v="14"/>
    <x v="33"/>
    <x v="33"/>
    <x v="26"/>
    <x v="33"/>
    <x v="0"/>
    <x v="0"/>
    <x v="0"/>
    <x v="0"/>
  </r>
  <r>
    <x v="213"/>
    <x v="209"/>
    <x v="212"/>
    <x v="0"/>
    <x v="3"/>
    <x v="4"/>
    <x v="0"/>
    <x v="0"/>
    <x v="4"/>
    <x v="0"/>
    <x v="24"/>
    <x v="23"/>
    <x v="24"/>
    <x v="32"/>
    <x v="32"/>
    <x v="25"/>
    <x v="32"/>
    <x v="0"/>
    <x v="0"/>
    <x v="9"/>
    <x v="9"/>
  </r>
  <r>
    <x v="214"/>
    <x v="210"/>
    <x v="213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15"/>
    <x v="211"/>
    <x v="214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16"/>
    <x v="212"/>
    <x v="215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17"/>
    <x v="213"/>
    <x v="216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18"/>
    <x v="214"/>
    <x v="217"/>
    <x v="0"/>
    <x v="3"/>
    <x v="4"/>
    <x v="0"/>
    <x v="0"/>
    <x v="4"/>
    <x v="0"/>
    <x v="14"/>
    <x v="14"/>
    <x v="14"/>
    <x v="33"/>
    <x v="33"/>
    <x v="26"/>
    <x v="33"/>
    <x v="0"/>
    <x v="0"/>
    <x v="18"/>
    <x v="18"/>
  </r>
  <r>
    <x v="219"/>
    <x v="215"/>
    <x v="218"/>
    <x v="0"/>
    <x v="3"/>
    <x v="4"/>
    <x v="0"/>
    <x v="0"/>
    <x v="4"/>
    <x v="0"/>
    <x v="14"/>
    <x v="14"/>
    <x v="14"/>
    <x v="33"/>
    <x v="33"/>
    <x v="26"/>
    <x v="33"/>
    <x v="0"/>
    <x v="0"/>
    <x v="5"/>
    <x v="5"/>
  </r>
  <r>
    <x v="220"/>
    <x v="216"/>
    <x v="219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21"/>
    <x v="217"/>
    <x v="220"/>
    <x v="0"/>
    <x v="3"/>
    <x v="4"/>
    <x v="0"/>
    <x v="0"/>
    <x v="4"/>
    <x v="0"/>
    <x v="24"/>
    <x v="23"/>
    <x v="24"/>
    <x v="32"/>
    <x v="32"/>
    <x v="25"/>
    <x v="32"/>
    <x v="0"/>
    <x v="0"/>
    <x v="2"/>
    <x v="2"/>
  </r>
  <r>
    <x v="222"/>
    <x v="218"/>
    <x v="221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23"/>
    <x v="219"/>
    <x v="222"/>
    <x v="0"/>
    <x v="3"/>
    <x v="11"/>
    <x v="0"/>
    <x v="0"/>
    <x v="4"/>
    <x v="2"/>
    <x v="24"/>
    <x v="23"/>
    <x v="24"/>
    <x v="34"/>
    <x v="34"/>
    <x v="27"/>
    <x v="34"/>
    <x v="0"/>
    <x v="0"/>
    <x v="15"/>
    <x v="15"/>
  </r>
  <r>
    <x v="224"/>
    <x v="220"/>
    <x v="223"/>
    <x v="0"/>
    <x v="3"/>
    <x v="4"/>
    <x v="0"/>
    <x v="0"/>
    <x v="4"/>
    <x v="0"/>
    <x v="24"/>
    <x v="23"/>
    <x v="24"/>
    <x v="32"/>
    <x v="32"/>
    <x v="25"/>
    <x v="32"/>
    <x v="0"/>
    <x v="0"/>
    <x v="15"/>
    <x v="15"/>
  </r>
  <r>
    <x v="225"/>
    <x v="221"/>
    <x v="224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226"/>
    <x v="165"/>
    <x v="225"/>
    <x v="0"/>
    <x v="3"/>
    <x v="7"/>
    <x v="0"/>
    <x v="0"/>
    <x v="16"/>
    <x v="3"/>
    <x v="16"/>
    <x v="15"/>
    <x v="16"/>
    <x v="29"/>
    <x v="29"/>
    <x v="16"/>
    <x v="29"/>
    <x v="0"/>
    <x v="0"/>
    <x v="8"/>
    <x v="8"/>
  </r>
  <r>
    <x v="227"/>
    <x v="222"/>
    <x v="226"/>
    <x v="0"/>
    <x v="3"/>
    <x v="7"/>
    <x v="0"/>
    <x v="0"/>
    <x v="16"/>
    <x v="3"/>
    <x v="16"/>
    <x v="15"/>
    <x v="16"/>
    <x v="29"/>
    <x v="29"/>
    <x v="16"/>
    <x v="29"/>
    <x v="0"/>
    <x v="0"/>
    <x v="9"/>
    <x v="9"/>
  </r>
  <r>
    <x v="228"/>
    <x v="223"/>
    <x v="227"/>
    <x v="0"/>
    <x v="3"/>
    <x v="7"/>
    <x v="0"/>
    <x v="0"/>
    <x v="16"/>
    <x v="3"/>
    <x v="16"/>
    <x v="15"/>
    <x v="16"/>
    <x v="29"/>
    <x v="29"/>
    <x v="16"/>
    <x v="29"/>
    <x v="0"/>
    <x v="0"/>
    <x v="0"/>
    <x v="0"/>
  </r>
  <r>
    <x v="229"/>
    <x v="224"/>
    <x v="228"/>
    <x v="0"/>
    <x v="3"/>
    <x v="7"/>
    <x v="0"/>
    <x v="0"/>
    <x v="16"/>
    <x v="3"/>
    <x v="16"/>
    <x v="15"/>
    <x v="16"/>
    <x v="29"/>
    <x v="29"/>
    <x v="16"/>
    <x v="29"/>
    <x v="0"/>
    <x v="0"/>
    <x v="32"/>
    <x v="11"/>
  </r>
  <r>
    <x v="230"/>
    <x v="225"/>
    <x v="229"/>
    <x v="0"/>
    <x v="3"/>
    <x v="7"/>
    <x v="0"/>
    <x v="0"/>
    <x v="16"/>
    <x v="3"/>
    <x v="16"/>
    <x v="15"/>
    <x v="16"/>
    <x v="29"/>
    <x v="29"/>
    <x v="16"/>
    <x v="29"/>
    <x v="0"/>
    <x v="0"/>
    <x v="33"/>
    <x v="29"/>
  </r>
  <r>
    <x v="231"/>
    <x v="226"/>
    <x v="230"/>
    <x v="0"/>
    <x v="3"/>
    <x v="7"/>
    <x v="0"/>
    <x v="0"/>
    <x v="16"/>
    <x v="3"/>
    <x v="16"/>
    <x v="15"/>
    <x v="16"/>
    <x v="29"/>
    <x v="29"/>
    <x v="16"/>
    <x v="29"/>
    <x v="0"/>
    <x v="0"/>
    <x v="1"/>
    <x v="1"/>
  </r>
  <r>
    <x v="232"/>
    <x v="227"/>
    <x v="231"/>
    <x v="0"/>
    <x v="3"/>
    <x v="12"/>
    <x v="0"/>
    <x v="0"/>
    <x v="4"/>
    <x v="2"/>
    <x v="25"/>
    <x v="24"/>
    <x v="25"/>
    <x v="35"/>
    <x v="35"/>
    <x v="28"/>
    <x v="35"/>
    <x v="0"/>
    <x v="0"/>
    <x v="15"/>
    <x v="15"/>
  </r>
  <r>
    <x v="233"/>
    <x v="228"/>
    <x v="232"/>
    <x v="0"/>
    <x v="3"/>
    <x v="7"/>
    <x v="0"/>
    <x v="0"/>
    <x v="16"/>
    <x v="3"/>
    <x v="16"/>
    <x v="15"/>
    <x v="16"/>
    <x v="29"/>
    <x v="29"/>
    <x v="16"/>
    <x v="29"/>
    <x v="0"/>
    <x v="0"/>
    <x v="1"/>
    <x v="1"/>
  </r>
  <r>
    <x v="234"/>
    <x v="229"/>
    <x v="233"/>
    <x v="0"/>
    <x v="3"/>
    <x v="7"/>
    <x v="0"/>
    <x v="0"/>
    <x v="10"/>
    <x v="3"/>
    <x v="22"/>
    <x v="15"/>
    <x v="22"/>
    <x v="23"/>
    <x v="23"/>
    <x v="23"/>
    <x v="23"/>
    <x v="0"/>
    <x v="0"/>
    <x v="13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34" firstHeaderRow="0" firstDataRow="1" firstDataCol="1"/>
  <pivotFields count="21">
    <pivotField compact="0" showAll="0">
      <items count="2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t="default"/>
      </items>
    </pivotField>
    <pivotField compact="0" showAll="0">
      <items count="2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t="default"/>
      </items>
    </pivotField>
    <pivotField compact="0" showAl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0"/>
        <item x="1"/>
        <item t="default"/>
      </items>
    </pivotField>
    <pivotField dataField="1" compact="0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compact="0" numFmtId="2" showAll="0">
      <items count="5">
        <item x="0"/>
        <item x="1"/>
        <item x="2"/>
        <item x="3"/>
        <item t="default"/>
      </items>
    </pivotField>
    <pivotField compact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compact="0" numFmtId="2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numFmtId="2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compact="0" numFmtId="2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numFmtId="2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compact="0" numFmtId="2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axis="axisRow" compact="0" showAll="0">
      <items count="31">
        <item x="3"/>
        <item x="14"/>
        <item x="19"/>
        <item x="28"/>
        <item x="17"/>
        <item x="21"/>
        <item x="26"/>
        <item x="27"/>
        <item x="11"/>
        <item x="6"/>
        <item x="24"/>
        <item x="23"/>
        <item x="4"/>
        <item x="2"/>
        <item x="16"/>
        <item x="20"/>
        <item x="29"/>
        <item x="25"/>
        <item x="12"/>
        <item x="13"/>
        <item x="18"/>
        <item x="7"/>
        <item x="0"/>
        <item x="15"/>
        <item x="9"/>
        <item x="22"/>
        <item x="5"/>
        <item x="8"/>
        <item x="1"/>
        <item x="10"/>
        <item t="default"/>
      </items>
    </pivotField>
  </pivotFields>
  <rowFields count="1">
    <field x="2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（签证费用+[{签证服务费+其他杂费含服务费}含税6%]）" fld="14" baseField="0" baseItem="0"/>
    <dataField name="求和项:政府费用+签证中心费用合计_x000a_（以信用卡刷卡人民币记录为准）" fld="8" baseField="0" baseItem="0"/>
  </dataFields>
  <formats count="5">
    <format dxfId="0">
      <pivotArea dataOnly="0" labelOnly="1" fieldPosition="0">
        <references count="1">
          <reference field="4294967294" count="1">
            <x v="0"/>
          </reference>
        </references>
      </pivotArea>
    </format>
    <format dxfId="1">
      <pivotArea dataOnly="0" labelOnly="1" fieldPosition="0">
        <references count="1">
          <reference field="4294967294" count="1">
            <x v="1"/>
          </reference>
        </references>
      </pivotArea>
    </format>
    <format dxfId="2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grandRow="1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U237"/>
  <sheetViews>
    <sheetView topLeftCell="K1" workbookViewId="0">
      <selection activeCell="T248" sqref="T248"/>
    </sheetView>
  </sheetViews>
  <sheetFormatPr defaultColWidth="14" defaultRowHeight="12"/>
  <cols>
    <col min="1" max="1" width="6" style="37" customWidth="1"/>
    <col min="2" max="2" width="16" style="37" customWidth="1"/>
    <col min="3" max="3" width="25" style="37" customWidth="1"/>
    <col min="4" max="4" width="9" style="37" customWidth="1"/>
    <col min="5" max="5" width="8" style="37" customWidth="1"/>
    <col min="6" max="6" width="13" style="37" customWidth="1"/>
    <col min="7" max="7" width="11" style="37" customWidth="1"/>
    <col min="8" max="8" width="12" style="37" customWidth="1"/>
    <col min="9" max="9" width="15" style="37" customWidth="1"/>
    <col min="10" max="11" width="14" style="37" customWidth="1"/>
    <col min="12" max="12" width="31" style="37" customWidth="1"/>
    <col min="13" max="17" width="14" style="37" customWidth="1"/>
    <col min="18" max="16384" width="14" style="37"/>
  </cols>
  <sheetData>
    <row r="1" ht="68.4" spans="1:21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5</v>
      </c>
      <c r="H1" s="38" t="s">
        <v>6</v>
      </c>
      <c r="I1" s="46" t="s">
        <v>7</v>
      </c>
      <c r="J1" s="47" t="s">
        <v>8</v>
      </c>
      <c r="K1" s="48" t="s">
        <v>9</v>
      </c>
      <c r="L1" s="49" t="s">
        <v>10</v>
      </c>
      <c r="M1" s="50" t="s">
        <v>11</v>
      </c>
      <c r="N1" s="51" t="s">
        <v>12</v>
      </c>
      <c r="O1" s="52" t="s">
        <v>13</v>
      </c>
      <c r="P1" s="53" t="s">
        <v>14</v>
      </c>
      <c r="Q1" s="60" t="s">
        <v>15</v>
      </c>
      <c r="R1" s="38" t="s">
        <v>16</v>
      </c>
      <c r="S1" s="38" t="s">
        <v>17</v>
      </c>
      <c r="T1" s="61" t="s">
        <v>18</v>
      </c>
      <c r="U1" s="61" t="s">
        <v>19</v>
      </c>
    </row>
    <row r="2" ht="22.8" hidden="1" spans="1:21">
      <c r="A2" s="39">
        <v>1</v>
      </c>
      <c r="B2" s="40" t="s">
        <v>20</v>
      </c>
      <c r="C2" s="41" t="s">
        <v>21</v>
      </c>
      <c r="D2" s="39" t="s">
        <v>22</v>
      </c>
      <c r="E2" s="39" t="s">
        <v>23</v>
      </c>
      <c r="F2" s="39" t="s">
        <v>24</v>
      </c>
      <c r="G2" s="39" t="s">
        <v>25</v>
      </c>
      <c r="H2" s="39" t="s">
        <v>26</v>
      </c>
      <c r="I2" s="54">
        <v>622</v>
      </c>
      <c r="J2" s="54">
        <v>400</v>
      </c>
      <c r="K2" s="54">
        <v>218</v>
      </c>
      <c r="L2" s="55" t="s">
        <v>27</v>
      </c>
      <c r="M2" s="56">
        <f t="shared" ref="M2:M65" si="0">K2*1.06</f>
        <v>231.08</v>
      </c>
      <c r="N2" s="56">
        <f t="shared" ref="N2:N65" si="1">I2+J2+M2</f>
        <v>1253.08</v>
      </c>
      <c r="O2" s="56">
        <f t="shared" ref="O2:O65" si="2">I2+(J2+M2)*1.06</f>
        <v>1290.9448</v>
      </c>
      <c r="P2" s="56">
        <f t="shared" ref="P2:P65" si="3">(M2+J2)*0.06</f>
        <v>37.8648</v>
      </c>
      <c r="Q2" s="56">
        <f t="shared" ref="Q2:Q65" si="4">O2-P2</f>
        <v>1253.08</v>
      </c>
      <c r="R2" s="62" t="s">
        <v>28</v>
      </c>
      <c r="S2" s="63" t="s">
        <v>29</v>
      </c>
      <c r="T2" s="64" t="s">
        <v>30</v>
      </c>
      <c r="U2" s="64" t="s">
        <v>30</v>
      </c>
    </row>
    <row r="3" ht="22.8" hidden="1" spans="1:21">
      <c r="A3" s="39">
        <v>2</v>
      </c>
      <c r="B3" s="40" t="s">
        <v>31</v>
      </c>
      <c r="C3" s="41" t="s">
        <v>32</v>
      </c>
      <c r="D3" s="39" t="s">
        <v>22</v>
      </c>
      <c r="E3" s="39" t="s">
        <v>33</v>
      </c>
      <c r="F3" s="39" t="s">
        <v>24</v>
      </c>
      <c r="G3" s="39" t="s">
        <v>25</v>
      </c>
      <c r="H3" s="39" t="s">
        <v>26</v>
      </c>
      <c r="I3" s="54">
        <v>622</v>
      </c>
      <c r="J3" s="54">
        <v>400</v>
      </c>
      <c r="K3" s="54">
        <v>586</v>
      </c>
      <c r="L3" s="55" t="s">
        <v>34</v>
      </c>
      <c r="M3" s="56">
        <f t="shared" si="0"/>
        <v>621.16</v>
      </c>
      <c r="N3" s="56">
        <f t="shared" si="1"/>
        <v>1643.16</v>
      </c>
      <c r="O3" s="56">
        <f t="shared" si="2"/>
        <v>1704.4296</v>
      </c>
      <c r="P3" s="56">
        <f t="shared" si="3"/>
        <v>61.2696</v>
      </c>
      <c r="Q3" s="56">
        <f t="shared" si="4"/>
        <v>1643.16</v>
      </c>
      <c r="R3" s="62" t="s">
        <v>28</v>
      </c>
      <c r="S3" s="63" t="s">
        <v>29</v>
      </c>
      <c r="T3" s="64" t="s">
        <v>35</v>
      </c>
      <c r="U3" s="64" t="s">
        <v>35</v>
      </c>
    </row>
    <row r="4" ht="14.4" hidden="1" spans="1:21">
      <c r="A4" s="42">
        <v>3</v>
      </c>
      <c r="B4" s="43" t="s">
        <v>36</v>
      </c>
      <c r="C4" s="44" t="s">
        <v>37</v>
      </c>
      <c r="D4" s="42" t="s">
        <v>22</v>
      </c>
      <c r="E4" s="42" t="s">
        <v>38</v>
      </c>
      <c r="F4" s="42" t="s">
        <v>39</v>
      </c>
      <c r="G4" s="42" t="s">
        <v>25</v>
      </c>
      <c r="H4" s="42" t="s">
        <v>26</v>
      </c>
      <c r="I4" s="57">
        <v>625</v>
      </c>
      <c r="J4" s="57">
        <v>400</v>
      </c>
      <c r="K4" s="57">
        <v>630</v>
      </c>
      <c r="L4" s="58" t="s">
        <v>40</v>
      </c>
      <c r="M4" s="59">
        <f t="shared" si="0"/>
        <v>667.8</v>
      </c>
      <c r="N4" s="59">
        <f t="shared" si="1"/>
        <v>1692.8</v>
      </c>
      <c r="O4" s="59">
        <f t="shared" si="2"/>
        <v>1756.868</v>
      </c>
      <c r="P4" s="59">
        <f t="shared" si="3"/>
        <v>64.068</v>
      </c>
      <c r="Q4" s="59">
        <f t="shared" si="4"/>
        <v>1692.8</v>
      </c>
      <c r="R4" s="65" t="s">
        <v>28</v>
      </c>
      <c r="S4" s="66" t="s">
        <v>29</v>
      </c>
      <c r="T4" s="64" t="s">
        <v>30</v>
      </c>
      <c r="U4" s="64" t="s">
        <v>30</v>
      </c>
    </row>
    <row r="5" ht="14.4" hidden="1" spans="1:21">
      <c r="A5" s="39">
        <v>4</v>
      </c>
      <c r="B5" s="40" t="s">
        <v>41</v>
      </c>
      <c r="C5" s="41" t="s">
        <v>42</v>
      </c>
      <c r="D5" s="39" t="s">
        <v>22</v>
      </c>
      <c r="E5" s="39" t="s">
        <v>43</v>
      </c>
      <c r="F5" s="39" t="s">
        <v>44</v>
      </c>
      <c r="G5" s="39" t="s">
        <v>25</v>
      </c>
      <c r="H5" s="39" t="s">
        <v>26</v>
      </c>
      <c r="I5" s="54">
        <v>630</v>
      </c>
      <c r="J5" s="54">
        <v>300</v>
      </c>
      <c r="K5" s="54">
        <v>188</v>
      </c>
      <c r="L5" s="55" t="s">
        <v>45</v>
      </c>
      <c r="M5" s="56">
        <f t="shared" si="0"/>
        <v>199.28</v>
      </c>
      <c r="N5" s="56">
        <f t="shared" si="1"/>
        <v>1129.28</v>
      </c>
      <c r="O5" s="56">
        <f t="shared" si="2"/>
        <v>1159.2368</v>
      </c>
      <c r="P5" s="56">
        <f t="shared" si="3"/>
        <v>29.9568</v>
      </c>
      <c r="Q5" s="56">
        <f t="shared" si="4"/>
        <v>1129.28</v>
      </c>
      <c r="R5" s="62" t="s">
        <v>28</v>
      </c>
      <c r="S5" s="63" t="s">
        <v>29</v>
      </c>
      <c r="T5" s="64" t="s">
        <v>46</v>
      </c>
      <c r="U5" s="64" t="s">
        <v>46</v>
      </c>
    </row>
    <row r="6" ht="14.4" hidden="1" spans="1:21">
      <c r="A6" s="39">
        <v>5</v>
      </c>
      <c r="B6" s="40" t="s">
        <v>47</v>
      </c>
      <c r="C6" s="41" t="s">
        <v>48</v>
      </c>
      <c r="D6" s="39" t="s">
        <v>22</v>
      </c>
      <c r="E6" s="39" t="s">
        <v>43</v>
      </c>
      <c r="F6" s="39" t="s">
        <v>49</v>
      </c>
      <c r="G6" s="39" t="s">
        <v>25</v>
      </c>
      <c r="H6" s="39" t="s">
        <v>26</v>
      </c>
      <c r="I6" s="54">
        <v>626</v>
      </c>
      <c r="J6" s="54">
        <v>300</v>
      </c>
      <c r="K6" s="54">
        <v>214</v>
      </c>
      <c r="L6" s="55" t="s">
        <v>50</v>
      </c>
      <c r="M6" s="56">
        <f t="shared" si="0"/>
        <v>226.84</v>
      </c>
      <c r="N6" s="56">
        <f t="shared" si="1"/>
        <v>1152.84</v>
      </c>
      <c r="O6" s="56">
        <f t="shared" si="2"/>
        <v>1184.4504</v>
      </c>
      <c r="P6" s="56">
        <f t="shared" si="3"/>
        <v>31.6104</v>
      </c>
      <c r="Q6" s="56">
        <f t="shared" si="4"/>
        <v>1152.84</v>
      </c>
      <c r="R6" s="62" t="s">
        <v>28</v>
      </c>
      <c r="S6" s="63" t="s">
        <v>29</v>
      </c>
      <c r="T6" s="64" t="s">
        <v>51</v>
      </c>
      <c r="U6" s="64" t="s">
        <v>51</v>
      </c>
    </row>
    <row r="7" ht="14.4" hidden="1" spans="1:21">
      <c r="A7" s="39">
        <v>6</v>
      </c>
      <c r="B7" s="40" t="s">
        <v>52</v>
      </c>
      <c r="C7" s="40" t="s">
        <v>53</v>
      </c>
      <c r="D7" s="39" t="s">
        <v>22</v>
      </c>
      <c r="E7" s="39" t="s">
        <v>43</v>
      </c>
      <c r="F7" s="39" t="s">
        <v>54</v>
      </c>
      <c r="G7" s="39" t="s">
        <v>25</v>
      </c>
      <c r="H7" s="39" t="s">
        <v>55</v>
      </c>
      <c r="I7" s="54">
        <v>0</v>
      </c>
      <c r="J7" s="54">
        <v>400</v>
      </c>
      <c r="K7" s="54">
        <v>24.5</v>
      </c>
      <c r="L7" s="55" t="s">
        <v>56</v>
      </c>
      <c r="M7" s="56">
        <f t="shared" si="0"/>
        <v>25.97</v>
      </c>
      <c r="N7" s="56">
        <f t="shared" si="1"/>
        <v>425.97</v>
      </c>
      <c r="O7" s="56">
        <f t="shared" si="2"/>
        <v>451.5282</v>
      </c>
      <c r="P7" s="56">
        <f t="shared" si="3"/>
        <v>25.5582</v>
      </c>
      <c r="Q7" s="56">
        <f t="shared" si="4"/>
        <v>425.97</v>
      </c>
      <c r="R7" s="62" t="s">
        <v>28</v>
      </c>
      <c r="S7" s="63" t="s">
        <v>29</v>
      </c>
      <c r="T7" s="64" t="s">
        <v>57</v>
      </c>
      <c r="U7" s="64" t="s">
        <v>57</v>
      </c>
    </row>
    <row r="8" ht="22.8" hidden="1" spans="1:21">
      <c r="A8" s="39">
        <v>7</v>
      </c>
      <c r="B8" s="40" t="s">
        <v>58</v>
      </c>
      <c r="C8" s="40" t="s">
        <v>59</v>
      </c>
      <c r="D8" s="39" t="s">
        <v>22</v>
      </c>
      <c r="E8" s="39" t="s">
        <v>33</v>
      </c>
      <c r="F8" s="39" t="s">
        <v>24</v>
      </c>
      <c r="G8" s="39" t="s">
        <v>25</v>
      </c>
      <c r="H8" s="39" t="s">
        <v>26</v>
      </c>
      <c r="I8" s="54">
        <v>622</v>
      </c>
      <c r="J8" s="54">
        <v>400</v>
      </c>
      <c r="K8" s="54">
        <v>546</v>
      </c>
      <c r="L8" s="55" t="s">
        <v>60</v>
      </c>
      <c r="M8" s="56">
        <f t="shared" si="0"/>
        <v>578.76</v>
      </c>
      <c r="N8" s="56">
        <f t="shared" si="1"/>
        <v>1600.76</v>
      </c>
      <c r="O8" s="56">
        <f t="shared" si="2"/>
        <v>1659.4856</v>
      </c>
      <c r="P8" s="56">
        <f t="shared" si="3"/>
        <v>58.7256</v>
      </c>
      <c r="Q8" s="56">
        <f t="shared" si="4"/>
        <v>1600.76</v>
      </c>
      <c r="R8" s="62" t="s">
        <v>28</v>
      </c>
      <c r="S8" s="63" t="s">
        <v>29</v>
      </c>
      <c r="T8" s="64" t="s">
        <v>35</v>
      </c>
      <c r="U8" s="64" t="s">
        <v>35</v>
      </c>
    </row>
    <row r="9" ht="14.4" hidden="1" spans="1:21">
      <c r="A9" s="39">
        <v>8</v>
      </c>
      <c r="B9" s="40" t="s">
        <v>61</v>
      </c>
      <c r="C9" s="41" t="s">
        <v>62</v>
      </c>
      <c r="D9" s="39" t="s">
        <v>22</v>
      </c>
      <c r="E9" s="39" t="s">
        <v>43</v>
      </c>
      <c r="F9" s="39" t="s">
        <v>49</v>
      </c>
      <c r="G9" s="39" t="s">
        <v>25</v>
      </c>
      <c r="H9" s="39" t="s">
        <v>26</v>
      </c>
      <c r="I9" s="54">
        <v>626</v>
      </c>
      <c r="J9" s="54">
        <v>300</v>
      </c>
      <c r="K9" s="54">
        <v>211.3</v>
      </c>
      <c r="L9" s="55" t="s">
        <v>63</v>
      </c>
      <c r="M9" s="56">
        <f t="shared" si="0"/>
        <v>223.978</v>
      </c>
      <c r="N9" s="56">
        <f t="shared" si="1"/>
        <v>1149.978</v>
      </c>
      <c r="O9" s="56">
        <f t="shared" si="2"/>
        <v>1181.41668</v>
      </c>
      <c r="P9" s="56">
        <f t="shared" si="3"/>
        <v>31.43868</v>
      </c>
      <c r="Q9" s="56">
        <f t="shared" si="4"/>
        <v>1149.978</v>
      </c>
      <c r="R9" s="62" t="s">
        <v>28</v>
      </c>
      <c r="S9" s="63" t="s">
        <v>29</v>
      </c>
      <c r="T9" s="64" t="s">
        <v>64</v>
      </c>
      <c r="U9" s="64" t="s">
        <v>64</v>
      </c>
    </row>
    <row r="10" ht="14.4" hidden="1" spans="1:21">
      <c r="A10" s="39">
        <v>9</v>
      </c>
      <c r="B10" s="40" t="s">
        <v>65</v>
      </c>
      <c r="C10" s="41" t="s">
        <v>66</v>
      </c>
      <c r="D10" s="39" t="s">
        <v>22</v>
      </c>
      <c r="E10" s="39" t="s">
        <v>43</v>
      </c>
      <c r="F10" s="39" t="s">
        <v>24</v>
      </c>
      <c r="G10" s="39" t="s">
        <v>25</v>
      </c>
      <c r="H10" s="39" t="s">
        <v>26</v>
      </c>
      <c r="I10" s="54">
        <v>627</v>
      </c>
      <c r="J10" s="54">
        <v>300</v>
      </c>
      <c r="K10" s="54">
        <v>227</v>
      </c>
      <c r="L10" s="55" t="s">
        <v>67</v>
      </c>
      <c r="M10" s="56">
        <f t="shared" si="0"/>
        <v>240.62</v>
      </c>
      <c r="N10" s="56">
        <f t="shared" si="1"/>
        <v>1167.62</v>
      </c>
      <c r="O10" s="56">
        <f t="shared" si="2"/>
        <v>1200.0572</v>
      </c>
      <c r="P10" s="56">
        <f t="shared" si="3"/>
        <v>32.4372</v>
      </c>
      <c r="Q10" s="56">
        <f t="shared" si="4"/>
        <v>1167.62</v>
      </c>
      <c r="R10" s="62" t="s">
        <v>28</v>
      </c>
      <c r="S10" s="63" t="s">
        <v>29</v>
      </c>
      <c r="T10" s="64" t="s">
        <v>68</v>
      </c>
      <c r="U10" s="64" t="s">
        <v>68</v>
      </c>
    </row>
    <row r="11" ht="14.4" hidden="1" spans="1:21">
      <c r="A11" s="39">
        <v>10</v>
      </c>
      <c r="B11" s="40" t="s">
        <v>69</v>
      </c>
      <c r="C11" s="41" t="s">
        <v>70</v>
      </c>
      <c r="D11" s="39" t="s">
        <v>22</v>
      </c>
      <c r="E11" s="39" t="s">
        <v>71</v>
      </c>
      <c r="F11" s="39" t="s">
        <v>72</v>
      </c>
      <c r="G11" s="39" t="s">
        <v>25</v>
      </c>
      <c r="H11" s="39" t="s">
        <v>26</v>
      </c>
      <c r="I11" s="54">
        <v>629</v>
      </c>
      <c r="J11" s="54">
        <v>400</v>
      </c>
      <c r="K11" s="54">
        <v>134</v>
      </c>
      <c r="L11" s="55" t="s">
        <v>73</v>
      </c>
      <c r="M11" s="56">
        <f t="shared" si="0"/>
        <v>142.04</v>
      </c>
      <c r="N11" s="56">
        <f t="shared" si="1"/>
        <v>1171.04</v>
      </c>
      <c r="O11" s="56">
        <f t="shared" si="2"/>
        <v>1203.5624</v>
      </c>
      <c r="P11" s="56">
        <f t="shared" si="3"/>
        <v>32.5224</v>
      </c>
      <c r="Q11" s="56">
        <f t="shared" si="4"/>
        <v>1171.04</v>
      </c>
      <c r="R11" s="62" t="s">
        <v>28</v>
      </c>
      <c r="S11" s="63" t="s">
        <v>29</v>
      </c>
      <c r="T11" s="64" t="s">
        <v>74</v>
      </c>
      <c r="U11" s="64" t="s">
        <v>74</v>
      </c>
    </row>
    <row r="12" ht="14.4" hidden="1" spans="1:21">
      <c r="A12" s="39">
        <v>11</v>
      </c>
      <c r="B12" s="40" t="s">
        <v>75</v>
      </c>
      <c r="C12" s="41" t="s">
        <v>76</v>
      </c>
      <c r="D12" s="39" t="s">
        <v>22</v>
      </c>
      <c r="E12" s="39" t="s">
        <v>43</v>
      </c>
      <c r="F12" s="39" t="s">
        <v>49</v>
      </c>
      <c r="G12" s="39" t="s">
        <v>25</v>
      </c>
      <c r="H12" s="39" t="s">
        <v>26</v>
      </c>
      <c r="I12" s="54">
        <v>626</v>
      </c>
      <c r="J12" s="54">
        <v>300</v>
      </c>
      <c r="K12" s="54">
        <v>209.4</v>
      </c>
      <c r="L12" s="55" t="s">
        <v>77</v>
      </c>
      <c r="M12" s="56">
        <f t="shared" si="0"/>
        <v>221.964</v>
      </c>
      <c r="N12" s="56">
        <f t="shared" si="1"/>
        <v>1147.964</v>
      </c>
      <c r="O12" s="56">
        <f t="shared" si="2"/>
        <v>1179.28184</v>
      </c>
      <c r="P12" s="56">
        <f t="shared" si="3"/>
        <v>31.31784</v>
      </c>
      <c r="Q12" s="56">
        <f t="shared" si="4"/>
        <v>1147.964</v>
      </c>
      <c r="R12" s="62" t="s">
        <v>28</v>
      </c>
      <c r="S12" s="63" t="s">
        <v>29</v>
      </c>
      <c r="T12" s="64" t="s">
        <v>78</v>
      </c>
      <c r="U12" s="64" t="s">
        <v>78</v>
      </c>
    </row>
    <row r="13" ht="22.8" hidden="1" spans="1:21">
      <c r="A13" s="39">
        <v>12</v>
      </c>
      <c r="B13" s="40" t="s">
        <v>79</v>
      </c>
      <c r="C13" s="41" t="s">
        <v>80</v>
      </c>
      <c r="D13" s="39" t="s">
        <v>22</v>
      </c>
      <c r="E13" s="39" t="s">
        <v>43</v>
      </c>
      <c r="F13" s="39" t="s">
        <v>49</v>
      </c>
      <c r="G13" s="39" t="s">
        <v>25</v>
      </c>
      <c r="H13" s="39" t="s">
        <v>26</v>
      </c>
      <c r="I13" s="54">
        <v>626</v>
      </c>
      <c r="J13" s="54">
        <v>300</v>
      </c>
      <c r="K13" s="54">
        <v>329</v>
      </c>
      <c r="L13" s="55" t="s">
        <v>81</v>
      </c>
      <c r="M13" s="56">
        <f t="shared" si="0"/>
        <v>348.74</v>
      </c>
      <c r="N13" s="56">
        <f t="shared" si="1"/>
        <v>1274.74</v>
      </c>
      <c r="O13" s="56">
        <f t="shared" si="2"/>
        <v>1313.6644</v>
      </c>
      <c r="P13" s="56">
        <f t="shared" si="3"/>
        <v>38.9244</v>
      </c>
      <c r="Q13" s="56">
        <f t="shared" si="4"/>
        <v>1274.74</v>
      </c>
      <c r="R13" s="62" t="s">
        <v>28</v>
      </c>
      <c r="S13" s="63" t="s">
        <v>29</v>
      </c>
      <c r="T13" s="64" t="s">
        <v>30</v>
      </c>
      <c r="U13" s="64" t="s">
        <v>30</v>
      </c>
    </row>
    <row r="14" ht="22.8" hidden="1" spans="1:21">
      <c r="A14" s="39">
        <v>13</v>
      </c>
      <c r="B14" s="40" t="s">
        <v>82</v>
      </c>
      <c r="C14" s="41" t="s">
        <v>83</v>
      </c>
      <c r="D14" s="39" t="s">
        <v>22</v>
      </c>
      <c r="E14" s="39" t="s">
        <v>43</v>
      </c>
      <c r="F14" s="39" t="s">
        <v>49</v>
      </c>
      <c r="G14" s="39" t="s">
        <v>25</v>
      </c>
      <c r="H14" s="39" t="s">
        <v>26</v>
      </c>
      <c r="I14" s="54">
        <v>626</v>
      </c>
      <c r="J14" s="54">
        <v>300</v>
      </c>
      <c r="K14" s="54">
        <v>223</v>
      </c>
      <c r="L14" s="55" t="s">
        <v>84</v>
      </c>
      <c r="M14" s="56">
        <f t="shared" si="0"/>
        <v>236.38</v>
      </c>
      <c r="N14" s="56">
        <f t="shared" si="1"/>
        <v>1162.38</v>
      </c>
      <c r="O14" s="56">
        <f t="shared" si="2"/>
        <v>1194.5628</v>
      </c>
      <c r="P14" s="56">
        <f t="shared" si="3"/>
        <v>32.1828</v>
      </c>
      <c r="Q14" s="56">
        <f t="shared" si="4"/>
        <v>1162.38</v>
      </c>
      <c r="R14" s="62" t="s">
        <v>28</v>
      </c>
      <c r="S14" s="63" t="s">
        <v>29</v>
      </c>
      <c r="T14" s="64" t="s">
        <v>85</v>
      </c>
      <c r="U14" s="64" t="s">
        <v>85</v>
      </c>
    </row>
    <row r="15" ht="14.4" hidden="1" spans="1:21">
      <c r="A15" s="39">
        <v>14</v>
      </c>
      <c r="B15" s="40" t="s">
        <v>86</v>
      </c>
      <c r="C15" s="41" t="s">
        <v>87</v>
      </c>
      <c r="D15" s="39" t="s">
        <v>22</v>
      </c>
      <c r="E15" s="39" t="s">
        <v>43</v>
      </c>
      <c r="F15" s="39" t="s">
        <v>49</v>
      </c>
      <c r="G15" s="39" t="s">
        <v>25</v>
      </c>
      <c r="H15" s="39" t="s">
        <v>26</v>
      </c>
      <c r="I15" s="54">
        <v>626</v>
      </c>
      <c r="J15" s="54">
        <v>300</v>
      </c>
      <c r="K15" s="54">
        <v>214</v>
      </c>
      <c r="L15" s="55" t="s">
        <v>50</v>
      </c>
      <c r="M15" s="56">
        <f t="shared" si="0"/>
        <v>226.84</v>
      </c>
      <c r="N15" s="56">
        <f t="shared" si="1"/>
        <v>1152.84</v>
      </c>
      <c r="O15" s="56">
        <f t="shared" si="2"/>
        <v>1184.4504</v>
      </c>
      <c r="P15" s="56">
        <f t="shared" si="3"/>
        <v>31.6104</v>
      </c>
      <c r="Q15" s="56">
        <f t="shared" si="4"/>
        <v>1152.84</v>
      </c>
      <c r="R15" s="62" t="s">
        <v>28</v>
      </c>
      <c r="S15" s="63" t="s">
        <v>29</v>
      </c>
      <c r="T15" s="64" t="s">
        <v>30</v>
      </c>
      <c r="U15" s="64" t="s">
        <v>30</v>
      </c>
    </row>
    <row r="16" ht="14.4" hidden="1" spans="1:21">
      <c r="A16" s="39">
        <v>15</v>
      </c>
      <c r="B16" s="40" t="s">
        <v>88</v>
      </c>
      <c r="C16" s="40" t="s">
        <v>89</v>
      </c>
      <c r="D16" s="39" t="s">
        <v>22</v>
      </c>
      <c r="E16" s="39" t="s">
        <v>43</v>
      </c>
      <c r="F16" s="39" t="s">
        <v>49</v>
      </c>
      <c r="G16" s="39" t="s">
        <v>25</v>
      </c>
      <c r="H16" s="39" t="s">
        <v>26</v>
      </c>
      <c r="I16" s="54">
        <v>626</v>
      </c>
      <c r="J16" s="54">
        <v>300</v>
      </c>
      <c r="K16" s="54">
        <v>211.3</v>
      </c>
      <c r="L16" s="55" t="s">
        <v>50</v>
      </c>
      <c r="M16" s="56">
        <f t="shared" si="0"/>
        <v>223.978</v>
      </c>
      <c r="N16" s="56">
        <f t="shared" si="1"/>
        <v>1149.978</v>
      </c>
      <c r="O16" s="56">
        <f t="shared" si="2"/>
        <v>1181.41668</v>
      </c>
      <c r="P16" s="56">
        <f t="shared" si="3"/>
        <v>31.43868</v>
      </c>
      <c r="Q16" s="56">
        <f t="shared" si="4"/>
        <v>1149.978</v>
      </c>
      <c r="R16" s="62" t="s">
        <v>28</v>
      </c>
      <c r="S16" s="63" t="s">
        <v>29</v>
      </c>
      <c r="T16" s="64" t="s">
        <v>90</v>
      </c>
      <c r="U16" s="64" t="s">
        <v>90</v>
      </c>
    </row>
    <row r="17" ht="14.4" hidden="1" spans="1:21">
      <c r="A17" s="39">
        <v>16</v>
      </c>
      <c r="B17" s="40" t="s">
        <v>91</v>
      </c>
      <c r="C17" s="41" t="s">
        <v>92</v>
      </c>
      <c r="D17" s="39" t="s">
        <v>22</v>
      </c>
      <c r="E17" s="39" t="s">
        <v>43</v>
      </c>
      <c r="F17" s="39" t="s">
        <v>49</v>
      </c>
      <c r="G17" s="39" t="s">
        <v>25</v>
      </c>
      <c r="H17" s="39" t="s">
        <v>26</v>
      </c>
      <c r="I17" s="54">
        <v>626</v>
      </c>
      <c r="J17" s="54">
        <v>300</v>
      </c>
      <c r="K17" s="54">
        <v>256</v>
      </c>
      <c r="L17" s="55" t="s">
        <v>93</v>
      </c>
      <c r="M17" s="56">
        <f t="shared" si="0"/>
        <v>271.36</v>
      </c>
      <c r="N17" s="56">
        <f t="shared" si="1"/>
        <v>1197.36</v>
      </c>
      <c r="O17" s="56">
        <f t="shared" si="2"/>
        <v>1231.6416</v>
      </c>
      <c r="P17" s="56">
        <f t="shared" si="3"/>
        <v>34.2816</v>
      </c>
      <c r="Q17" s="56">
        <f t="shared" si="4"/>
        <v>1197.36</v>
      </c>
      <c r="R17" s="62" t="s">
        <v>28</v>
      </c>
      <c r="S17" s="63" t="s">
        <v>29</v>
      </c>
      <c r="T17" s="64" t="s">
        <v>74</v>
      </c>
      <c r="U17" s="64" t="s">
        <v>74</v>
      </c>
    </row>
    <row r="18" ht="14.4" hidden="1" spans="1:21">
      <c r="A18" s="39">
        <v>17</v>
      </c>
      <c r="B18" s="40" t="s">
        <v>94</v>
      </c>
      <c r="C18" s="40" t="s">
        <v>95</v>
      </c>
      <c r="D18" s="39" t="s">
        <v>22</v>
      </c>
      <c r="E18" s="39" t="s">
        <v>43</v>
      </c>
      <c r="F18" s="39" t="s">
        <v>96</v>
      </c>
      <c r="G18" s="39" t="s">
        <v>25</v>
      </c>
      <c r="H18" s="39" t="s">
        <v>26</v>
      </c>
      <c r="I18" s="54">
        <v>0</v>
      </c>
      <c r="J18" s="54">
        <v>0</v>
      </c>
      <c r="K18" s="54">
        <v>18</v>
      </c>
      <c r="L18" s="55" t="s">
        <v>97</v>
      </c>
      <c r="M18" s="56">
        <f t="shared" si="0"/>
        <v>19.08</v>
      </c>
      <c r="N18" s="56">
        <f t="shared" si="1"/>
        <v>19.08</v>
      </c>
      <c r="O18" s="56">
        <f t="shared" si="2"/>
        <v>20.2248</v>
      </c>
      <c r="P18" s="56">
        <f t="shared" si="3"/>
        <v>1.1448</v>
      </c>
      <c r="Q18" s="56">
        <f t="shared" si="4"/>
        <v>19.08</v>
      </c>
      <c r="R18" s="62" t="s">
        <v>28</v>
      </c>
      <c r="S18" s="63" t="s">
        <v>29</v>
      </c>
      <c r="T18" s="64" t="s">
        <v>68</v>
      </c>
      <c r="U18" s="64" t="s">
        <v>68</v>
      </c>
    </row>
    <row r="19" ht="14.4" hidden="1" spans="1:21">
      <c r="A19" s="39">
        <v>18</v>
      </c>
      <c r="B19" s="40" t="s">
        <v>98</v>
      </c>
      <c r="C19" s="40" t="s">
        <v>99</v>
      </c>
      <c r="D19" s="39" t="s">
        <v>22</v>
      </c>
      <c r="E19" s="39" t="s">
        <v>43</v>
      </c>
      <c r="F19" s="39" t="s">
        <v>100</v>
      </c>
      <c r="G19" s="39" t="s">
        <v>25</v>
      </c>
      <c r="H19" s="39" t="s">
        <v>26</v>
      </c>
      <c r="I19" s="54">
        <v>230.98</v>
      </c>
      <c r="J19" s="54">
        <v>100</v>
      </c>
      <c r="K19" s="54">
        <v>12.72</v>
      </c>
      <c r="L19" s="55" t="s">
        <v>101</v>
      </c>
      <c r="M19" s="56">
        <f t="shared" si="0"/>
        <v>13.4832</v>
      </c>
      <c r="N19" s="56">
        <f t="shared" si="1"/>
        <v>344.4632</v>
      </c>
      <c r="O19" s="56">
        <f t="shared" si="2"/>
        <v>351.272192</v>
      </c>
      <c r="P19" s="56">
        <f t="shared" si="3"/>
        <v>6.808992</v>
      </c>
      <c r="Q19" s="56">
        <f t="shared" si="4"/>
        <v>344.4632</v>
      </c>
      <c r="R19" s="62" t="s">
        <v>28</v>
      </c>
      <c r="S19" s="63" t="s">
        <v>29</v>
      </c>
      <c r="T19" s="64" t="s">
        <v>30</v>
      </c>
      <c r="U19" s="64" t="s">
        <v>30</v>
      </c>
    </row>
    <row r="20" ht="14.4" hidden="1" spans="1:21">
      <c r="A20" s="39">
        <v>19</v>
      </c>
      <c r="B20" s="40" t="s">
        <v>102</v>
      </c>
      <c r="C20" s="40" t="s">
        <v>103</v>
      </c>
      <c r="D20" s="39" t="s">
        <v>22</v>
      </c>
      <c r="E20" s="39" t="s">
        <v>43</v>
      </c>
      <c r="F20" s="39" t="s">
        <v>100</v>
      </c>
      <c r="G20" s="39" t="s">
        <v>25</v>
      </c>
      <c r="H20" s="39" t="s">
        <v>26</v>
      </c>
      <c r="I20" s="54">
        <v>230.98</v>
      </c>
      <c r="J20" s="54">
        <v>100</v>
      </c>
      <c r="K20" s="54">
        <v>12.72</v>
      </c>
      <c r="L20" s="55" t="s">
        <v>101</v>
      </c>
      <c r="M20" s="56">
        <f t="shared" si="0"/>
        <v>13.4832</v>
      </c>
      <c r="N20" s="56">
        <f t="shared" si="1"/>
        <v>344.4632</v>
      </c>
      <c r="O20" s="56">
        <f t="shared" si="2"/>
        <v>351.272192</v>
      </c>
      <c r="P20" s="56">
        <f t="shared" si="3"/>
        <v>6.808992</v>
      </c>
      <c r="Q20" s="56">
        <f t="shared" si="4"/>
        <v>344.4632</v>
      </c>
      <c r="R20" s="62" t="s">
        <v>28</v>
      </c>
      <c r="S20" s="63" t="s">
        <v>29</v>
      </c>
      <c r="T20" s="64" t="s">
        <v>35</v>
      </c>
      <c r="U20" s="64" t="s">
        <v>35</v>
      </c>
    </row>
    <row r="21" ht="14.4" hidden="1" spans="1:21">
      <c r="A21" s="39">
        <v>20</v>
      </c>
      <c r="B21" s="40" t="s">
        <v>104</v>
      </c>
      <c r="C21" s="40" t="s">
        <v>105</v>
      </c>
      <c r="D21" s="39" t="s">
        <v>22</v>
      </c>
      <c r="E21" s="39" t="s">
        <v>43</v>
      </c>
      <c r="F21" s="39" t="s">
        <v>100</v>
      </c>
      <c r="G21" s="39" t="s">
        <v>25</v>
      </c>
      <c r="H21" s="39" t="s">
        <v>26</v>
      </c>
      <c r="I21" s="54">
        <v>232.68</v>
      </c>
      <c r="J21" s="54">
        <v>100</v>
      </c>
      <c r="K21" s="54">
        <v>12.98</v>
      </c>
      <c r="L21" s="55" t="s">
        <v>101</v>
      </c>
      <c r="M21" s="56">
        <f t="shared" si="0"/>
        <v>13.7588</v>
      </c>
      <c r="N21" s="56">
        <f t="shared" si="1"/>
        <v>346.4388</v>
      </c>
      <c r="O21" s="56">
        <f t="shared" si="2"/>
        <v>353.264328</v>
      </c>
      <c r="P21" s="56">
        <f t="shared" si="3"/>
        <v>6.825528</v>
      </c>
      <c r="Q21" s="56">
        <f t="shared" si="4"/>
        <v>346.4388</v>
      </c>
      <c r="R21" s="62" t="s">
        <v>28</v>
      </c>
      <c r="S21" s="63" t="s">
        <v>29</v>
      </c>
      <c r="T21" s="64" t="s">
        <v>85</v>
      </c>
      <c r="U21" s="64" t="s">
        <v>85</v>
      </c>
    </row>
    <row r="22" ht="14.4" hidden="1" spans="1:21">
      <c r="A22" s="39">
        <v>21</v>
      </c>
      <c r="B22" s="40" t="s">
        <v>106</v>
      </c>
      <c r="C22" s="40" t="s">
        <v>107</v>
      </c>
      <c r="D22" s="39" t="s">
        <v>22</v>
      </c>
      <c r="E22" s="39" t="s">
        <v>43</v>
      </c>
      <c r="F22" s="39" t="s">
        <v>108</v>
      </c>
      <c r="G22" s="39" t="s">
        <v>25</v>
      </c>
      <c r="H22" s="39" t="s">
        <v>26</v>
      </c>
      <c r="I22" s="54">
        <v>0</v>
      </c>
      <c r="J22" s="54">
        <v>100</v>
      </c>
      <c r="K22" s="54">
        <v>0</v>
      </c>
      <c r="L22" s="55"/>
      <c r="M22" s="56">
        <f t="shared" si="0"/>
        <v>0</v>
      </c>
      <c r="N22" s="56">
        <f t="shared" si="1"/>
        <v>100</v>
      </c>
      <c r="O22" s="56">
        <f t="shared" si="2"/>
        <v>106</v>
      </c>
      <c r="P22" s="56">
        <f t="shared" si="3"/>
        <v>6</v>
      </c>
      <c r="Q22" s="56">
        <f t="shared" si="4"/>
        <v>100</v>
      </c>
      <c r="R22" s="62" t="s">
        <v>28</v>
      </c>
      <c r="S22" s="63" t="s">
        <v>29</v>
      </c>
      <c r="T22" s="64" t="s">
        <v>74</v>
      </c>
      <c r="U22" s="64" t="s">
        <v>74</v>
      </c>
    </row>
    <row r="23" ht="14.4" hidden="1" spans="1:21">
      <c r="A23" s="39">
        <v>22</v>
      </c>
      <c r="B23" s="40" t="s">
        <v>109</v>
      </c>
      <c r="C23" s="40" t="s">
        <v>110</v>
      </c>
      <c r="D23" s="39" t="s">
        <v>22</v>
      </c>
      <c r="E23" s="39" t="s">
        <v>43</v>
      </c>
      <c r="F23" s="39" t="s">
        <v>100</v>
      </c>
      <c r="G23" s="39" t="s">
        <v>25</v>
      </c>
      <c r="H23" s="39" t="s">
        <v>26</v>
      </c>
      <c r="I23" s="54">
        <v>232.68</v>
      </c>
      <c r="J23" s="54">
        <v>100</v>
      </c>
      <c r="K23" s="54">
        <v>12.98</v>
      </c>
      <c r="L23" s="55" t="s">
        <v>101</v>
      </c>
      <c r="M23" s="56">
        <f t="shared" si="0"/>
        <v>13.7588</v>
      </c>
      <c r="N23" s="56">
        <f t="shared" si="1"/>
        <v>346.4388</v>
      </c>
      <c r="O23" s="56">
        <f t="shared" si="2"/>
        <v>353.264328</v>
      </c>
      <c r="P23" s="56">
        <f t="shared" si="3"/>
        <v>6.825528</v>
      </c>
      <c r="Q23" s="56">
        <f t="shared" si="4"/>
        <v>346.4388</v>
      </c>
      <c r="R23" s="62" t="s">
        <v>28</v>
      </c>
      <c r="S23" s="63" t="s">
        <v>29</v>
      </c>
      <c r="T23" s="64" t="s">
        <v>111</v>
      </c>
      <c r="U23" s="64" t="s">
        <v>111</v>
      </c>
    </row>
    <row r="24" ht="14.4" hidden="1" spans="1:21">
      <c r="A24" s="39">
        <v>23</v>
      </c>
      <c r="B24" s="40" t="s">
        <v>112</v>
      </c>
      <c r="C24" s="40" t="s">
        <v>113</v>
      </c>
      <c r="D24" s="39" t="s">
        <v>22</v>
      </c>
      <c r="E24" s="39" t="s">
        <v>43</v>
      </c>
      <c r="F24" s="39" t="s">
        <v>100</v>
      </c>
      <c r="G24" s="39" t="s">
        <v>25</v>
      </c>
      <c r="H24" s="39" t="s">
        <v>26</v>
      </c>
      <c r="I24" s="54">
        <v>232.68</v>
      </c>
      <c r="J24" s="54">
        <v>100</v>
      </c>
      <c r="K24" s="54">
        <v>12.98</v>
      </c>
      <c r="L24" s="55" t="s">
        <v>101</v>
      </c>
      <c r="M24" s="56">
        <f t="shared" si="0"/>
        <v>13.7588</v>
      </c>
      <c r="N24" s="56">
        <f t="shared" si="1"/>
        <v>346.4388</v>
      </c>
      <c r="O24" s="56">
        <f t="shared" si="2"/>
        <v>353.264328</v>
      </c>
      <c r="P24" s="56">
        <f t="shared" si="3"/>
        <v>6.825528</v>
      </c>
      <c r="Q24" s="56">
        <f t="shared" si="4"/>
        <v>346.4388</v>
      </c>
      <c r="R24" s="62" t="s">
        <v>28</v>
      </c>
      <c r="S24" s="63" t="s">
        <v>29</v>
      </c>
      <c r="T24" s="64" t="s">
        <v>114</v>
      </c>
      <c r="U24" s="64" t="s">
        <v>114</v>
      </c>
    </row>
    <row r="25" ht="14.4" hidden="1" spans="1:21">
      <c r="A25" s="39">
        <v>24</v>
      </c>
      <c r="B25" s="40" t="s">
        <v>115</v>
      </c>
      <c r="C25" s="40" t="s">
        <v>116</v>
      </c>
      <c r="D25" s="39" t="s">
        <v>22</v>
      </c>
      <c r="E25" s="39" t="s">
        <v>43</v>
      </c>
      <c r="F25" s="39" t="s">
        <v>100</v>
      </c>
      <c r="G25" s="39" t="s">
        <v>25</v>
      </c>
      <c r="H25" s="39" t="s">
        <v>26</v>
      </c>
      <c r="I25" s="54">
        <v>232.68</v>
      </c>
      <c r="J25" s="54">
        <v>100</v>
      </c>
      <c r="K25" s="54">
        <v>12.98</v>
      </c>
      <c r="L25" s="55" t="s">
        <v>101</v>
      </c>
      <c r="M25" s="56">
        <f t="shared" si="0"/>
        <v>13.7588</v>
      </c>
      <c r="N25" s="56">
        <f t="shared" si="1"/>
        <v>346.4388</v>
      </c>
      <c r="O25" s="56">
        <f t="shared" si="2"/>
        <v>353.264328</v>
      </c>
      <c r="P25" s="56">
        <f t="shared" si="3"/>
        <v>6.825528</v>
      </c>
      <c r="Q25" s="56">
        <f t="shared" si="4"/>
        <v>346.4388</v>
      </c>
      <c r="R25" s="62" t="s">
        <v>28</v>
      </c>
      <c r="S25" s="63" t="s">
        <v>29</v>
      </c>
      <c r="T25" s="64" t="s">
        <v>35</v>
      </c>
      <c r="U25" s="64" t="s">
        <v>35</v>
      </c>
    </row>
    <row r="26" ht="14.4" hidden="1" spans="1:21">
      <c r="A26" s="39">
        <v>25</v>
      </c>
      <c r="B26" s="40" t="s">
        <v>117</v>
      </c>
      <c r="C26" s="40" t="s">
        <v>118</v>
      </c>
      <c r="D26" s="39" t="s">
        <v>22</v>
      </c>
      <c r="E26" s="39" t="s">
        <v>43</v>
      </c>
      <c r="F26" s="39" t="s">
        <v>100</v>
      </c>
      <c r="G26" s="39" t="s">
        <v>25</v>
      </c>
      <c r="H26" s="39" t="s">
        <v>26</v>
      </c>
      <c r="I26" s="54">
        <v>232.68</v>
      </c>
      <c r="J26" s="54">
        <v>100</v>
      </c>
      <c r="K26" s="54">
        <v>12.98</v>
      </c>
      <c r="L26" s="55" t="s">
        <v>101</v>
      </c>
      <c r="M26" s="56">
        <f t="shared" si="0"/>
        <v>13.7588</v>
      </c>
      <c r="N26" s="56">
        <f t="shared" si="1"/>
        <v>346.4388</v>
      </c>
      <c r="O26" s="56">
        <f t="shared" si="2"/>
        <v>353.264328</v>
      </c>
      <c r="P26" s="56">
        <f t="shared" si="3"/>
        <v>6.825528</v>
      </c>
      <c r="Q26" s="56">
        <f t="shared" si="4"/>
        <v>346.4388</v>
      </c>
      <c r="R26" s="62" t="s">
        <v>28</v>
      </c>
      <c r="S26" s="63" t="s">
        <v>29</v>
      </c>
      <c r="T26" s="64" t="s">
        <v>57</v>
      </c>
      <c r="U26" s="64" t="s">
        <v>57</v>
      </c>
    </row>
    <row r="27" ht="14.4" hidden="1" spans="1:21">
      <c r="A27" s="39">
        <v>26</v>
      </c>
      <c r="B27" s="40" t="s">
        <v>119</v>
      </c>
      <c r="C27" s="40" t="s">
        <v>120</v>
      </c>
      <c r="D27" s="39" t="s">
        <v>22</v>
      </c>
      <c r="E27" s="39" t="s">
        <v>43</v>
      </c>
      <c r="F27" s="39" t="s">
        <v>100</v>
      </c>
      <c r="G27" s="39" t="s">
        <v>25</v>
      </c>
      <c r="H27" s="39" t="s">
        <v>26</v>
      </c>
      <c r="I27" s="54">
        <v>232.68</v>
      </c>
      <c r="J27" s="54">
        <v>100</v>
      </c>
      <c r="K27" s="54">
        <v>12.98</v>
      </c>
      <c r="L27" s="55" t="s">
        <v>101</v>
      </c>
      <c r="M27" s="56">
        <f t="shared" si="0"/>
        <v>13.7588</v>
      </c>
      <c r="N27" s="56">
        <f t="shared" si="1"/>
        <v>346.4388</v>
      </c>
      <c r="O27" s="56">
        <f t="shared" si="2"/>
        <v>353.264328</v>
      </c>
      <c r="P27" s="56">
        <f t="shared" si="3"/>
        <v>6.825528</v>
      </c>
      <c r="Q27" s="56">
        <f t="shared" si="4"/>
        <v>346.4388</v>
      </c>
      <c r="R27" s="62" t="s">
        <v>28</v>
      </c>
      <c r="S27" s="63" t="s">
        <v>29</v>
      </c>
      <c r="T27" s="64" t="s">
        <v>85</v>
      </c>
      <c r="U27" s="64" t="s">
        <v>85</v>
      </c>
    </row>
    <row r="28" ht="14.4" hidden="1" spans="1:21">
      <c r="A28" s="39">
        <v>27</v>
      </c>
      <c r="B28" s="40" t="s">
        <v>121</v>
      </c>
      <c r="C28" s="40" t="s">
        <v>122</v>
      </c>
      <c r="D28" s="39" t="s">
        <v>22</v>
      </c>
      <c r="E28" s="39" t="s">
        <v>43</v>
      </c>
      <c r="F28" s="39" t="s">
        <v>100</v>
      </c>
      <c r="G28" s="39" t="s">
        <v>25</v>
      </c>
      <c r="H28" s="39" t="s">
        <v>26</v>
      </c>
      <c r="I28" s="54">
        <v>232.68</v>
      </c>
      <c r="J28" s="54">
        <v>100</v>
      </c>
      <c r="K28" s="54">
        <v>12.98</v>
      </c>
      <c r="L28" s="55" t="s">
        <v>101</v>
      </c>
      <c r="M28" s="56">
        <f t="shared" si="0"/>
        <v>13.7588</v>
      </c>
      <c r="N28" s="56">
        <f t="shared" si="1"/>
        <v>346.4388</v>
      </c>
      <c r="O28" s="56">
        <f t="shared" si="2"/>
        <v>353.264328</v>
      </c>
      <c r="P28" s="56">
        <f t="shared" si="3"/>
        <v>6.825528</v>
      </c>
      <c r="Q28" s="56">
        <f t="shared" si="4"/>
        <v>346.4388</v>
      </c>
      <c r="R28" s="62" t="s">
        <v>28</v>
      </c>
      <c r="S28" s="63" t="s">
        <v>29</v>
      </c>
      <c r="T28" s="64" t="s">
        <v>30</v>
      </c>
      <c r="U28" s="64" t="s">
        <v>30</v>
      </c>
    </row>
    <row r="29" ht="14.4" hidden="1" spans="1:21">
      <c r="A29" s="39">
        <v>28</v>
      </c>
      <c r="B29" s="40" t="s">
        <v>123</v>
      </c>
      <c r="C29" s="41" t="s">
        <v>124</v>
      </c>
      <c r="D29" s="39" t="s">
        <v>22</v>
      </c>
      <c r="E29" s="39" t="s">
        <v>43</v>
      </c>
      <c r="F29" s="39" t="s">
        <v>96</v>
      </c>
      <c r="G29" s="39" t="s">
        <v>25</v>
      </c>
      <c r="H29" s="39" t="s">
        <v>26</v>
      </c>
      <c r="I29" s="54">
        <v>0</v>
      </c>
      <c r="J29" s="54">
        <v>0</v>
      </c>
      <c r="K29" s="54">
        <v>18</v>
      </c>
      <c r="L29" s="55" t="s">
        <v>97</v>
      </c>
      <c r="M29" s="56">
        <f t="shared" si="0"/>
        <v>19.08</v>
      </c>
      <c r="N29" s="56">
        <f t="shared" si="1"/>
        <v>19.08</v>
      </c>
      <c r="O29" s="56">
        <f t="shared" si="2"/>
        <v>20.2248</v>
      </c>
      <c r="P29" s="56">
        <f t="shared" si="3"/>
        <v>1.1448</v>
      </c>
      <c r="Q29" s="56">
        <f t="shared" si="4"/>
        <v>19.08</v>
      </c>
      <c r="R29" s="62" t="s">
        <v>28</v>
      </c>
      <c r="S29" s="63" t="s">
        <v>29</v>
      </c>
      <c r="T29" s="64" t="s">
        <v>64</v>
      </c>
      <c r="U29" s="64" t="s">
        <v>64</v>
      </c>
    </row>
    <row r="30" ht="14.4" hidden="1" spans="1:21">
      <c r="A30" s="39">
        <v>29</v>
      </c>
      <c r="B30" s="40" t="s">
        <v>125</v>
      </c>
      <c r="C30" s="40" t="s">
        <v>126</v>
      </c>
      <c r="D30" s="39" t="s">
        <v>22</v>
      </c>
      <c r="E30" s="39" t="s">
        <v>43</v>
      </c>
      <c r="F30" s="39" t="s">
        <v>100</v>
      </c>
      <c r="G30" s="39" t="s">
        <v>25</v>
      </c>
      <c r="H30" s="39" t="s">
        <v>26</v>
      </c>
      <c r="I30" s="54">
        <v>232.68</v>
      </c>
      <c r="J30" s="54">
        <v>100</v>
      </c>
      <c r="K30" s="54">
        <v>12.98</v>
      </c>
      <c r="L30" s="55" t="s">
        <v>101</v>
      </c>
      <c r="M30" s="56">
        <f t="shared" si="0"/>
        <v>13.7588</v>
      </c>
      <c r="N30" s="56">
        <f t="shared" si="1"/>
        <v>346.4388</v>
      </c>
      <c r="O30" s="56">
        <f t="shared" si="2"/>
        <v>353.264328</v>
      </c>
      <c r="P30" s="56">
        <f t="shared" si="3"/>
        <v>6.825528</v>
      </c>
      <c r="Q30" s="56">
        <f t="shared" si="4"/>
        <v>346.4388</v>
      </c>
      <c r="R30" s="62" t="s">
        <v>28</v>
      </c>
      <c r="S30" s="63" t="s">
        <v>29</v>
      </c>
      <c r="T30" s="64" t="s">
        <v>64</v>
      </c>
      <c r="U30" s="64" t="s">
        <v>64</v>
      </c>
    </row>
    <row r="31" ht="14.4" hidden="1" spans="1:21">
      <c r="A31" s="39">
        <v>30</v>
      </c>
      <c r="B31" s="40" t="s">
        <v>127</v>
      </c>
      <c r="C31" s="40" t="s">
        <v>128</v>
      </c>
      <c r="D31" s="39" t="s">
        <v>22</v>
      </c>
      <c r="E31" s="39" t="s">
        <v>43</v>
      </c>
      <c r="F31" s="39" t="s">
        <v>100</v>
      </c>
      <c r="G31" s="39" t="s">
        <v>25</v>
      </c>
      <c r="H31" s="39" t="s">
        <v>26</v>
      </c>
      <c r="I31" s="54">
        <v>232.68</v>
      </c>
      <c r="J31" s="54">
        <v>100</v>
      </c>
      <c r="K31" s="54">
        <v>12.98</v>
      </c>
      <c r="L31" s="55" t="s">
        <v>101</v>
      </c>
      <c r="M31" s="56">
        <f t="shared" si="0"/>
        <v>13.7588</v>
      </c>
      <c r="N31" s="56">
        <f t="shared" si="1"/>
        <v>346.4388</v>
      </c>
      <c r="O31" s="56">
        <f t="shared" si="2"/>
        <v>353.264328</v>
      </c>
      <c r="P31" s="56">
        <f t="shared" si="3"/>
        <v>6.825528</v>
      </c>
      <c r="Q31" s="56">
        <f t="shared" si="4"/>
        <v>346.4388</v>
      </c>
      <c r="R31" s="62" t="s">
        <v>28</v>
      </c>
      <c r="S31" s="63" t="s">
        <v>29</v>
      </c>
      <c r="T31" s="64" t="s">
        <v>114</v>
      </c>
      <c r="U31" s="64" t="s">
        <v>114</v>
      </c>
    </row>
    <row r="32" ht="14.4" hidden="1" spans="1:21">
      <c r="A32" s="39">
        <v>31</v>
      </c>
      <c r="B32" s="40" t="s">
        <v>129</v>
      </c>
      <c r="C32" s="40" t="s">
        <v>130</v>
      </c>
      <c r="D32" s="39" t="s">
        <v>22</v>
      </c>
      <c r="E32" s="39" t="s">
        <v>43</v>
      </c>
      <c r="F32" s="39" t="s">
        <v>100</v>
      </c>
      <c r="G32" s="39" t="s">
        <v>25</v>
      </c>
      <c r="H32" s="39" t="s">
        <v>26</v>
      </c>
      <c r="I32" s="54">
        <v>232.68</v>
      </c>
      <c r="J32" s="54">
        <v>100</v>
      </c>
      <c r="K32" s="54">
        <v>12.98</v>
      </c>
      <c r="L32" s="55" t="s">
        <v>101</v>
      </c>
      <c r="M32" s="56">
        <f t="shared" si="0"/>
        <v>13.7588</v>
      </c>
      <c r="N32" s="56">
        <f t="shared" si="1"/>
        <v>346.4388</v>
      </c>
      <c r="O32" s="56">
        <f t="shared" si="2"/>
        <v>353.264328</v>
      </c>
      <c r="P32" s="56">
        <f t="shared" si="3"/>
        <v>6.825528</v>
      </c>
      <c r="Q32" s="56">
        <f t="shared" si="4"/>
        <v>346.4388</v>
      </c>
      <c r="R32" s="62" t="s">
        <v>28</v>
      </c>
      <c r="S32" s="63" t="s">
        <v>29</v>
      </c>
      <c r="T32" s="64" t="s">
        <v>131</v>
      </c>
      <c r="U32" s="64" t="s">
        <v>131</v>
      </c>
    </row>
    <row r="33" ht="14.4" hidden="1" spans="1:21">
      <c r="A33" s="39">
        <v>32</v>
      </c>
      <c r="B33" s="40" t="s">
        <v>132</v>
      </c>
      <c r="C33" s="40" t="s">
        <v>133</v>
      </c>
      <c r="D33" s="39" t="s">
        <v>22</v>
      </c>
      <c r="E33" s="39" t="s">
        <v>43</v>
      </c>
      <c r="F33" s="39" t="s">
        <v>100</v>
      </c>
      <c r="G33" s="39" t="s">
        <v>25</v>
      </c>
      <c r="H33" s="39" t="s">
        <v>26</v>
      </c>
      <c r="I33" s="54">
        <v>232.68</v>
      </c>
      <c r="J33" s="54">
        <v>100</v>
      </c>
      <c r="K33" s="54">
        <v>12.98</v>
      </c>
      <c r="L33" s="55" t="s">
        <v>101</v>
      </c>
      <c r="M33" s="56">
        <f t="shared" si="0"/>
        <v>13.7588</v>
      </c>
      <c r="N33" s="56">
        <f t="shared" si="1"/>
        <v>346.4388</v>
      </c>
      <c r="O33" s="56">
        <f t="shared" si="2"/>
        <v>353.264328</v>
      </c>
      <c r="P33" s="56">
        <f t="shared" si="3"/>
        <v>6.825528</v>
      </c>
      <c r="Q33" s="56">
        <f t="shared" si="4"/>
        <v>346.4388</v>
      </c>
      <c r="R33" s="62" t="s">
        <v>28</v>
      </c>
      <c r="S33" s="63" t="s">
        <v>29</v>
      </c>
      <c r="T33" s="64" t="s">
        <v>46</v>
      </c>
      <c r="U33" s="64" t="s">
        <v>46</v>
      </c>
    </row>
    <row r="34" ht="14.4" hidden="1" spans="1:21">
      <c r="A34" s="39">
        <v>33</v>
      </c>
      <c r="B34" s="40" t="s">
        <v>134</v>
      </c>
      <c r="C34" s="40" t="s">
        <v>135</v>
      </c>
      <c r="D34" s="39" t="s">
        <v>22</v>
      </c>
      <c r="E34" s="39" t="s">
        <v>43</v>
      </c>
      <c r="F34" s="39" t="s">
        <v>100</v>
      </c>
      <c r="G34" s="39" t="s">
        <v>25</v>
      </c>
      <c r="H34" s="39" t="s">
        <v>26</v>
      </c>
      <c r="I34" s="54">
        <v>232.68</v>
      </c>
      <c r="J34" s="54">
        <v>100</v>
      </c>
      <c r="K34" s="54">
        <v>12.98</v>
      </c>
      <c r="L34" s="55" t="s">
        <v>101</v>
      </c>
      <c r="M34" s="56">
        <f t="shared" si="0"/>
        <v>13.7588</v>
      </c>
      <c r="N34" s="56">
        <f t="shared" si="1"/>
        <v>346.4388</v>
      </c>
      <c r="O34" s="56">
        <f t="shared" si="2"/>
        <v>353.264328</v>
      </c>
      <c r="P34" s="56">
        <f t="shared" si="3"/>
        <v>6.825528</v>
      </c>
      <c r="Q34" s="56">
        <f t="shared" si="4"/>
        <v>346.4388</v>
      </c>
      <c r="R34" s="62" t="s">
        <v>28</v>
      </c>
      <c r="S34" s="63" t="s">
        <v>29</v>
      </c>
      <c r="T34" s="64" t="s">
        <v>136</v>
      </c>
      <c r="U34" s="64" t="s">
        <v>136</v>
      </c>
    </row>
    <row r="35" ht="14.4" hidden="1" spans="1:21">
      <c r="A35" s="39">
        <v>34</v>
      </c>
      <c r="B35" s="40" t="s">
        <v>137</v>
      </c>
      <c r="C35" s="40" t="s">
        <v>138</v>
      </c>
      <c r="D35" s="39" t="s">
        <v>22</v>
      </c>
      <c r="E35" s="39" t="s">
        <v>43</v>
      </c>
      <c r="F35" s="39" t="s">
        <v>100</v>
      </c>
      <c r="G35" s="39" t="s">
        <v>25</v>
      </c>
      <c r="H35" s="39" t="s">
        <v>26</v>
      </c>
      <c r="I35" s="54">
        <v>232.68</v>
      </c>
      <c r="J35" s="54">
        <v>100</v>
      </c>
      <c r="K35" s="54">
        <v>12.98</v>
      </c>
      <c r="L35" s="55" t="s">
        <v>101</v>
      </c>
      <c r="M35" s="56">
        <f t="shared" si="0"/>
        <v>13.7588</v>
      </c>
      <c r="N35" s="56">
        <f t="shared" si="1"/>
        <v>346.4388</v>
      </c>
      <c r="O35" s="56">
        <f t="shared" si="2"/>
        <v>353.264328</v>
      </c>
      <c r="P35" s="56">
        <f t="shared" si="3"/>
        <v>6.825528</v>
      </c>
      <c r="Q35" s="56">
        <f t="shared" si="4"/>
        <v>346.4388</v>
      </c>
      <c r="R35" s="62" t="s">
        <v>28</v>
      </c>
      <c r="S35" s="63" t="s">
        <v>29</v>
      </c>
      <c r="T35" s="64" t="s">
        <v>30</v>
      </c>
      <c r="U35" s="64" t="s">
        <v>30</v>
      </c>
    </row>
    <row r="36" ht="14.4" hidden="1" spans="1:21">
      <c r="A36" s="39">
        <v>35</v>
      </c>
      <c r="B36" s="40" t="s">
        <v>139</v>
      </c>
      <c r="C36" s="40" t="s">
        <v>140</v>
      </c>
      <c r="D36" s="39" t="s">
        <v>22</v>
      </c>
      <c r="E36" s="39" t="s">
        <v>43</v>
      </c>
      <c r="F36" s="39" t="s">
        <v>100</v>
      </c>
      <c r="G36" s="39" t="s">
        <v>25</v>
      </c>
      <c r="H36" s="39" t="s">
        <v>26</v>
      </c>
      <c r="I36" s="54">
        <v>232.68</v>
      </c>
      <c r="J36" s="54">
        <v>100</v>
      </c>
      <c r="K36" s="54">
        <v>12.98</v>
      </c>
      <c r="L36" s="55" t="s">
        <v>101</v>
      </c>
      <c r="M36" s="56">
        <f t="shared" si="0"/>
        <v>13.7588</v>
      </c>
      <c r="N36" s="56">
        <f t="shared" si="1"/>
        <v>346.4388</v>
      </c>
      <c r="O36" s="56">
        <f t="shared" si="2"/>
        <v>353.264328</v>
      </c>
      <c r="P36" s="56">
        <f t="shared" si="3"/>
        <v>6.825528</v>
      </c>
      <c r="Q36" s="56">
        <f t="shared" si="4"/>
        <v>346.4388</v>
      </c>
      <c r="R36" s="62" t="s">
        <v>28</v>
      </c>
      <c r="S36" s="63" t="s">
        <v>29</v>
      </c>
      <c r="T36" s="64" t="s">
        <v>30</v>
      </c>
      <c r="U36" s="64" t="s">
        <v>30</v>
      </c>
    </row>
    <row r="37" ht="14.4" hidden="1" spans="1:21">
      <c r="A37" s="39">
        <v>36</v>
      </c>
      <c r="B37" s="40" t="s">
        <v>141</v>
      </c>
      <c r="C37" s="40" t="s">
        <v>142</v>
      </c>
      <c r="D37" s="39" t="s">
        <v>22</v>
      </c>
      <c r="E37" s="39" t="s">
        <v>43</v>
      </c>
      <c r="F37" s="39" t="s">
        <v>100</v>
      </c>
      <c r="G37" s="39" t="s">
        <v>25</v>
      </c>
      <c r="H37" s="39" t="s">
        <v>26</v>
      </c>
      <c r="I37" s="54">
        <v>232.68</v>
      </c>
      <c r="J37" s="54">
        <v>100</v>
      </c>
      <c r="K37" s="54">
        <v>12.98</v>
      </c>
      <c r="L37" s="55" t="s">
        <v>101</v>
      </c>
      <c r="M37" s="56">
        <f t="shared" si="0"/>
        <v>13.7588</v>
      </c>
      <c r="N37" s="56">
        <f t="shared" si="1"/>
        <v>346.4388</v>
      </c>
      <c r="O37" s="56">
        <f t="shared" si="2"/>
        <v>353.264328</v>
      </c>
      <c r="P37" s="56">
        <f t="shared" si="3"/>
        <v>6.825528</v>
      </c>
      <c r="Q37" s="56">
        <f t="shared" si="4"/>
        <v>346.4388</v>
      </c>
      <c r="R37" s="62" t="s">
        <v>28</v>
      </c>
      <c r="S37" s="63" t="s">
        <v>29</v>
      </c>
      <c r="T37" s="64" t="s">
        <v>46</v>
      </c>
      <c r="U37" s="64" t="s">
        <v>46</v>
      </c>
    </row>
    <row r="38" ht="14.4" hidden="1" spans="1:21">
      <c r="A38" s="39">
        <v>37</v>
      </c>
      <c r="B38" s="40" t="s">
        <v>143</v>
      </c>
      <c r="C38" s="40" t="s">
        <v>144</v>
      </c>
      <c r="D38" s="39" t="s">
        <v>22</v>
      </c>
      <c r="E38" s="39" t="s">
        <v>43</v>
      </c>
      <c r="F38" s="39" t="s">
        <v>100</v>
      </c>
      <c r="G38" s="39" t="s">
        <v>25</v>
      </c>
      <c r="H38" s="39" t="s">
        <v>26</v>
      </c>
      <c r="I38" s="54">
        <v>232.68</v>
      </c>
      <c r="J38" s="54">
        <v>100</v>
      </c>
      <c r="K38" s="54">
        <v>12.98</v>
      </c>
      <c r="L38" s="55" t="s">
        <v>101</v>
      </c>
      <c r="M38" s="56">
        <f t="shared" si="0"/>
        <v>13.7588</v>
      </c>
      <c r="N38" s="56">
        <f t="shared" si="1"/>
        <v>346.4388</v>
      </c>
      <c r="O38" s="56">
        <f t="shared" si="2"/>
        <v>353.264328</v>
      </c>
      <c r="P38" s="56">
        <f t="shared" si="3"/>
        <v>6.825528</v>
      </c>
      <c r="Q38" s="56">
        <f t="shared" si="4"/>
        <v>346.4388</v>
      </c>
      <c r="R38" s="62" t="s">
        <v>28</v>
      </c>
      <c r="S38" s="63" t="s">
        <v>29</v>
      </c>
      <c r="T38" s="64" t="s">
        <v>136</v>
      </c>
      <c r="U38" s="64" t="s">
        <v>136</v>
      </c>
    </row>
    <row r="39" ht="14.4" hidden="1" spans="1:21">
      <c r="A39" s="39">
        <v>38</v>
      </c>
      <c r="B39" s="40" t="s">
        <v>145</v>
      </c>
      <c r="C39" s="40" t="s">
        <v>146</v>
      </c>
      <c r="D39" s="39" t="s">
        <v>22</v>
      </c>
      <c r="E39" s="39" t="s">
        <v>43</v>
      </c>
      <c r="F39" s="39" t="s">
        <v>100</v>
      </c>
      <c r="G39" s="39" t="s">
        <v>25</v>
      </c>
      <c r="H39" s="39" t="s">
        <v>26</v>
      </c>
      <c r="I39" s="54">
        <v>232.68</v>
      </c>
      <c r="J39" s="54">
        <v>100</v>
      </c>
      <c r="K39" s="54">
        <v>12.98</v>
      </c>
      <c r="L39" s="55" t="s">
        <v>101</v>
      </c>
      <c r="M39" s="56">
        <f t="shared" si="0"/>
        <v>13.7588</v>
      </c>
      <c r="N39" s="56">
        <f t="shared" si="1"/>
        <v>346.4388</v>
      </c>
      <c r="O39" s="56">
        <f t="shared" si="2"/>
        <v>353.264328</v>
      </c>
      <c r="P39" s="56">
        <f t="shared" si="3"/>
        <v>6.825528</v>
      </c>
      <c r="Q39" s="56">
        <f t="shared" si="4"/>
        <v>346.4388</v>
      </c>
      <c r="R39" s="62" t="s">
        <v>28</v>
      </c>
      <c r="S39" s="63" t="s">
        <v>29</v>
      </c>
      <c r="T39" s="64" t="s">
        <v>131</v>
      </c>
      <c r="U39" s="64" t="s">
        <v>131</v>
      </c>
    </row>
    <row r="40" ht="14.4" hidden="1" spans="1:21">
      <c r="A40" s="39">
        <v>39</v>
      </c>
      <c r="B40" s="40" t="s">
        <v>147</v>
      </c>
      <c r="C40" s="41" t="s">
        <v>148</v>
      </c>
      <c r="D40" s="39" t="s">
        <v>22</v>
      </c>
      <c r="E40" s="39" t="s">
        <v>43</v>
      </c>
      <c r="F40" s="39" t="s">
        <v>49</v>
      </c>
      <c r="G40" s="39" t="s">
        <v>25</v>
      </c>
      <c r="H40" s="39" t="s">
        <v>26</v>
      </c>
      <c r="I40" s="54">
        <v>626</v>
      </c>
      <c r="J40" s="54">
        <v>300</v>
      </c>
      <c r="K40" s="54">
        <v>214</v>
      </c>
      <c r="L40" s="55" t="s">
        <v>50</v>
      </c>
      <c r="M40" s="56">
        <f t="shared" si="0"/>
        <v>226.84</v>
      </c>
      <c r="N40" s="56">
        <f t="shared" si="1"/>
        <v>1152.84</v>
      </c>
      <c r="O40" s="56">
        <f t="shared" si="2"/>
        <v>1184.4504</v>
      </c>
      <c r="P40" s="56">
        <f t="shared" si="3"/>
        <v>31.6104</v>
      </c>
      <c r="Q40" s="56">
        <f t="shared" si="4"/>
        <v>1152.84</v>
      </c>
      <c r="R40" s="62" t="s">
        <v>28</v>
      </c>
      <c r="S40" s="63" t="s">
        <v>29</v>
      </c>
      <c r="T40" s="64" t="s">
        <v>30</v>
      </c>
      <c r="U40" s="64" t="s">
        <v>30</v>
      </c>
    </row>
    <row r="41" ht="14.4" hidden="1" spans="1:21">
      <c r="A41" s="39">
        <v>40</v>
      </c>
      <c r="B41" s="40" t="s">
        <v>149</v>
      </c>
      <c r="C41" s="41" t="s">
        <v>150</v>
      </c>
      <c r="D41" s="39" t="s">
        <v>22</v>
      </c>
      <c r="E41" s="39" t="s">
        <v>43</v>
      </c>
      <c r="F41" s="39" t="s">
        <v>49</v>
      </c>
      <c r="G41" s="39" t="s">
        <v>25</v>
      </c>
      <c r="H41" s="39" t="s">
        <v>26</v>
      </c>
      <c r="I41" s="54">
        <v>626</v>
      </c>
      <c r="J41" s="54">
        <v>300</v>
      </c>
      <c r="K41" s="54">
        <v>211.3</v>
      </c>
      <c r="L41" s="55" t="s">
        <v>63</v>
      </c>
      <c r="M41" s="56">
        <f t="shared" si="0"/>
        <v>223.978</v>
      </c>
      <c r="N41" s="56">
        <f t="shared" si="1"/>
        <v>1149.978</v>
      </c>
      <c r="O41" s="56">
        <f t="shared" si="2"/>
        <v>1181.41668</v>
      </c>
      <c r="P41" s="56">
        <f t="shared" si="3"/>
        <v>31.43868</v>
      </c>
      <c r="Q41" s="56">
        <f t="shared" si="4"/>
        <v>1149.978</v>
      </c>
      <c r="R41" s="62" t="s">
        <v>28</v>
      </c>
      <c r="S41" s="63" t="s">
        <v>29</v>
      </c>
      <c r="T41" s="64" t="s">
        <v>35</v>
      </c>
      <c r="U41" s="64" t="s">
        <v>35</v>
      </c>
    </row>
    <row r="42" ht="14.4" hidden="1" spans="1:21">
      <c r="A42" s="39">
        <v>41</v>
      </c>
      <c r="B42" s="40" t="s">
        <v>151</v>
      </c>
      <c r="C42" s="40" t="s">
        <v>152</v>
      </c>
      <c r="D42" s="39" t="s">
        <v>22</v>
      </c>
      <c r="E42" s="39" t="s">
        <v>43</v>
      </c>
      <c r="F42" s="39" t="s">
        <v>100</v>
      </c>
      <c r="G42" s="39" t="s">
        <v>25</v>
      </c>
      <c r="H42" s="39" t="s">
        <v>26</v>
      </c>
      <c r="I42" s="54">
        <v>232.68</v>
      </c>
      <c r="J42" s="54">
        <v>100</v>
      </c>
      <c r="K42" s="54">
        <v>12.98</v>
      </c>
      <c r="L42" s="55" t="s">
        <v>101</v>
      </c>
      <c r="M42" s="56">
        <f t="shared" si="0"/>
        <v>13.7588</v>
      </c>
      <c r="N42" s="56">
        <f t="shared" si="1"/>
        <v>346.4388</v>
      </c>
      <c r="O42" s="56">
        <f t="shared" si="2"/>
        <v>353.264328</v>
      </c>
      <c r="P42" s="56">
        <f t="shared" si="3"/>
        <v>6.825528</v>
      </c>
      <c r="Q42" s="56">
        <f t="shared" si="4"/>
        <v>346.4388</v>
      </c>
      <c r="R42" s="62" t="s">
        <v>28</v>
      </c>
      <c r="S42" s="63" t="s">
        <v>29</v>
      </c>
      <c r="T42" s="64" t="s">
        <v>30</v>
      </c>
      <c r="U42" s="64" t="s">
        <v>30</v>
      </c>
    </row>
    <row r="43" ht="14.4" hidden="1" spans="1:21">
      <c r="A43" s="39">
        <v>42</v>
      </c>
      <c r="B43" s="40" t="s">
        <v>153</v>
      </c>
      <c r="C43" s="40" t="s">
        <v>154</v>
      </c>
      <c r="D43" s="39" t="s">
        <v>22</v>
      </c>
      <c r="E43" s="39" t="s">
        <v>43</v>
      </c>
      <c r="F43" s="39" t="s">
        <v>100</v>
      </c>
      <c r="G43" s="39" t="s">
        <v>25</v>
      </c>
      <c r="H43" s="39" t="s">
        <v>26</v>
      </c>
      <c r="I43" s="54">
        <v>232.68</v>
      </c>
      <c r="J43" s="54">
        <v>100</v>
      </c>
      <c r="K43" s="54">
        <v>12.98</v>
      </c>
      <c r="L43" s="55" t="s">
        <v>101</v>
      </c>
      <c r="M43" s="56">
        <f t="shared" si="0"/>
        <v>13.7588</v>
      </c>
      <c r="N43" s="56">
        <f t="shared" si="1"/>
        <v>346.4388</v>
      </c>
      <c r="O43" s="56">
        <f t="shared" si="2"/>
        <v>353.264328</v>
      </c>
      <c r="P43" s="56">
        <f t="shared" si="3"/>
        <v>6.825528</v>
      </c>
      <c r="Q43" s="56">
        <f t="shared" si="4"/>
        <v>346.4388</v>
      </c>
      <c r="R43" s="62" t="s">
        <v>28</v>
      </c>
      <c r="S43" s="63" t="s">
        <v>29</v>
      </c>
      <c r="T43" s="64" t="s">
        <v>136</v>
      </c>
      <c r="U43" s="64" t="s">
        <v>136</v>
      </c>
    </row>
    <row r="44" ht="14.4" hidden="1" spans="1:21">
      <c r="A44" s="39">
        <v>43</v>
      </c>
      <c r="B44" s="41" t="s">
        <v>155</v>
      </c>
      <c r="C44" s="41" t="s">
        <v>156</v>
      </c>
      <c r="D44" s="39" t="s">
        <v>22</v>
      </c>
      <c r="E44" s="39" t="s">
        <v>43</v>
      </c>
      <c r="F44" s="39" t="s">
        <v>49</v>
      </c>
      <c r="G44" s="39" t="s">
        <v>25</v>
      </c>
      <c r="H44" s="39" t="s">
        <v>26</v>
      </c>
      <c r="I44" s="54">
        <v>626</v>
      </c>
      <c r="J44" s="54">
        <v>300</v>
      </c>
      <c r="K44" s="54">
        <v>218</v>
      </c>
      <c r="L44" s="55" t="s">
        <v>157</v>
      </c>
      <c r="M44" s="56">
        <f t="shared" si="0"/>
        <v>231.08</v>
      </c>
      <c r="N44" s="56">
        <f t="shared" si="1"/>
        <v>1157.08</v>
      </c>
      <c r="O44" s="56">
        <f t="shared" si="2"/>
        <v>1188.9448</v>
      </c>
      <c r="P44" s="56">
        <f t="shared" si="3"/>
        <v>31.8648</v>
      </c>
      <c r="Q44" s="56">
        <f t="shared" si="4"/>
        <v>1157.08</v>
      </c>
      <c r="R44" s="62" t="s">
        <v>28</v>
      </c>
      <c r="S44" s="63" t="s">
        <v>29</v>
      </c>
      <c r="T44" s="64" t="s">
        <v>35</v>
      </c>
      <c r="U44" s="64" t="s">
        <v>35</v>
      </c>
    </row>
    <row r="45" ht="14.4" hidden="1" spans="1:21">
      <c r="A45" s="39">
        <v>44</v>
      </c>
      <c r="B45" s="40" t="s">
        <v>158</v>
      </c>
      <c r="C45" s="40" t="s">
        <v>159</v>
      </c>
      <c r="D45" s="39" t="s">
        <v>22</v>
      </c>
      <c r="E45" s="39" t="s">
        <v>43</v>
      </c>
      <c r="F45" s="39" t="s">
        <v>100</v>
      </c>
      <c r="G45" s="39" t="s">
        <v>25</v>
      </c>
      <c r="H45" s="39" t="s">
        <v>26</v>
      </c>
      <c r="I45" s="54">
        <v>232.68</v>
      </c>
      <c r="J45" s="54">
        <v>100</v>
      </c>
      <c r="K45" s="54">
        <v>12.98</v>
      </c>
      <c r="L45" s="55" t="s">
        <v>101</v>
      </c>
      <c r="M45" s="56">
        <f t="shared" si="0"/>
        <v>13.7588</v>
      </c>
      <c r="N45" s="56">
        <f t="shared" si="1"/>
        <v>346.4388</v>
      </c>
      <c r="O45" s="56">
        <f t="shared" si="2"/>
        <v>353.264328</v>
      </c>
      <c r="P45" s="56">
        <f t="shared" si="3"/>
        <v>6.825528</v>
      </c>
      <c r="Q45" s="56">
        <f t="shared" si="4"/>
        <v>346.4388</v>
      </c>
      <c r="R45" s="62" t="s">
        <v>28</v>
      </c>
      <c r="S45" s="63" t="s">
        <v>29</v>
      </c>
      <c r="T45" s="64" t="s">
        <v>160</v>
      </c>
      <c r="U45" s="64" t="s">
        <v>160</v>
      </c>
    </row>
    <row r="46" ht="14.4" hidden="1" spans="1:21">
      <c r="A46" s="39">
        <v>45</v>
      </c>
      <c r="B46" s="40" t="s">
        <v>161</v>
      </c>
      <c r="C46" s="40" t="s">
        <v>162</v>
      </c>
      <c r="D46" s="39" t="s">
        <v>22</v>
      </c>
      <c r="E46" s="39" t="s">
        <v>43</v>
      </c>
      <c r="F46" s="39" t="s">
        <v>100</v>
      </c>
      <c r="G46" s="39" t="s">
        <v>25</v>
      </c>
      <c r="H46" s="39" t="s">
        <v>26</v>
      </c>
      <c r="I46" s="54">
        <v>232.68</v>
      </c>
      <c r="J46" s="54">
        <v>100</v>
      </c>
      <c r="K46" s="54">
        <v>12.98</v>
      </c>
      <c r="L46" s="55" t="s">
        <v>101</v>
      </c>
      <c r="M46" s="56">
        <f t="shared" si="0"/>
        <v>13.7588</v>
      </c>
      <c r="N46" s="56">
        <f t="shared" si="1"/>
        <v>346.4388</v>
      </c>
      <c r="O46" s="56">
        <f t="shared" si="2"/>
        <v>353.264328</v>
      </c>
      <c r="P46" s="56">
        <f t="shared" si="3"/>
        <v>6.825528</v>
      </c>
      <c r="Q46" s="56">
        <f t="shared" si="4"/>
        <v>346.4388</v>
      </c>
      <c r="R46" s="62" t="s">
        <v>28</v>
      </c>
      <c r="S46" s="63" t="s">
        <v>29</v>
      </c>
      <c r="T46" s="64" t="s">
        <v>35</v>
      </c>
      <c r="U46" s="64" t="s">
        <v>35</v>
      </c>
    </row>
    <row r="47" ht="14.4" hidden="1" spans="1:21">
      <c r="A47" s="39">
        <v>46</v>
      </c>
      <c r="B47" s="40" t="s">
        <v>163</v>
      </c>
      <c r="C47" s="41" t="s">
        <v>164</v>
      </c>
      <c r="D47" s="39" t="s">
        <v>22</v>
      </c>
      <c r="E47" s="39" t="s">
        <v>43</v>
      </c>
      <c r="F47" s="39" t="s">
        <v>49</v>
      </c>
      <c r="G47" s="39" t="s">
        <v>25</v>
      </c>
      <c r="H47" s="39" t="s">
        <v>26</v>
      </c>
      <c r="I47" s="54">
        <v>626</v>
      </c>
      <c r="J47" s="54">
        <v>300</v>
      </c>
      <c r="K47" s="54">
        <v>209</v>
      </c>
      <c r="L47" s="55" t="s">
        <v>165</v>
      </c>
      <c r="M47" s="56">
        <f t="shared" si="0"/>
        <v>221.54</v>
      </c>
      <c r="N47" s="56">
        <f t="shared" si="1"/>
        <v>1147.54</v>
      </c>
      <c r="O47" s="56">
        <f t="shared" si="2"/>
        <v>1178.8324</v>
      </c>
      <c r="P47" s="56">
        <f t="shared" si="3"/>
        <v>31.2924</v>
      </c>
      <c r="Q47" s="56">
        <f t="shared" si="4"/>
        <v>1147.54</v>
      </c>
      <c r="R47" s="62" t="s">
        <v>28</v>
      </c>
      <c r="S47" s="63" t="s">
        <v>29</v>
      </c>
      <c r="T47" s="64" t="s">
        <v>160</v>
      </c>
      <c r="U47" s="64" t="s">
        <v>160</v>
      </c>
    </row>
    <row r="48" ht="14.4" hidden="1" spans="1:21">
      <c r="A48" s="39">
        <v>47</v>
      </c>
      <c r="B48" s="40" t="s">
        <v>166</v>
      </c>
      <c r="C48" s="40" t="s">
        <v>167</v>
      </c>
      <c r="D48" s="39" t="s">
        <v>22</v>
      </c>
      <c r="E48" s="39" t="s">
        <v>43</v>
      </c>
      <c r="F48" s="39" t="s">
        <v>100</v>
      </c>
      <c r="G48" s="39" t="s">
        <v>25</v>
      </c>
      <c r="H48" s="39" t="s">
        <v>26</v>
      </c>
      <c r="I48" s="54">
        <v>232.68</v>
      </c>
      <c r="J48" s="54">
        <v>100</v>
      </c>
      <c r="K48" s="54">
        <v>12.98</v>
      </c>
      <c r="L48" s="55" t="s">
        <v>101</v>
      </c>
      <c r="M48" s="56">
        <f t="shared" si="0"/>
        <v>13.7588</v>
      </c>
      <c r="N48" s="56">
        <f t="shared" si="1"/>
        <v>346.4388</v>
      </c>
      <c r="O48" s="56">
        <f t="shared" si="2"/>
        <v>353.264328</v>
      </c>
      <c r="P48" s="56">
        <f t="shared" si="3"/>
        <v>6.825528</v>
      </c>
      <c r="Q48" s="56">
        <f t="shared" si="4"/>
        <v>346.4388</v>
      </c>
      <c r="R48" s="62" t="s">
        <v>28</v>
      </c>
      <c r="S48" s="63" t="s">
        <v>29</v>
      </c>
      <c r="T48" s="64" t="s">
        <v>160</v>
      </c>
      <c r="U48" s="64" t="s">
        <v>160</v>
      </c>
    </row>
    <row r="49" ht="14.4" hidden="1" spans="1:21">
      <c r="A49" s="39">
        <v>48</v>
      </c>
      <c r="B49" s="40" t="s">
        <v>168</v>
      </c>
      <c r="C49" s="40" t="s">
        <v>169</v>
      </c>
      <c r="D49" s="39" t="s">
        <v>22</v>
      </c>
      <c r="E49" s="39" t="s">
        <v>43</v>
      </c>
      <c r="F49" s="39" t="s">
        <v>100</v>
      </c>
      <c r="G49" s="39" t="s">
        <v>25</v>
      </c>
      <c r="H49" s="39" t="s">
        <v>26</v>
      </c>
      <c r="I49" s="54">
        <v>232.68</v>
      </c>
      <c r="J49" s="54">
        <v>100</v>
      </c>
      <c r="K49" s="54">
        <v>12.98</v>
      </c>
      <c r="L49" s="55" t="s">
        <v>101</v>
      </c>
      <c r="M49" s="56">
        <f t="shared" si="0"/>
        <v>13.7588</v>
      </c>
      <c r="N49" s="56">
        <f t="shared" si="1"/>
        <v>346.4388</v>
      </c>
      <c r="O49" s="56">
        <f t="shared" si="2"/>
        <v>353.264328</v>
      </c>
      <c r="P49" s="56">
        <f t="shared" si="3"/>
        <v>6.825528</v>
      </c>
      <c r="Q49" s="56">
        <f t="shared" si="4"/>
        <v>346.4388</v>
      </c>
      <c r="R49" s="62" t="s">
        <v>28</v>
      </c>
      <c r="S49" s="63" t="s">
        <v>29</v>
      </c>
      <c r="T49" s="64" t="s">
        <v>35</v>
      </c>
      <c r="U49" s="64" t="s">
        <v>35</v>
      </c>
    </row>
    <row r="50" ht="14.4" hidden="1" spans="1:21">
      <c r="A50" s="39">
        <v>49</v>
      </c>
      <c r="B50" s="40" t="s">
        <v>170</v>
      </c>
      <c r="C50" s="40" t="s">
        <v>171</v>
      </c>
      <c r="D50" s="39" t="s">
        <v>22</v>
      </c>
      <c r="E50" s="39" t="s">
        <v>43</v>
      </c>
      <c r="F50" s="39" t="s">
        <v>100</v>
      </c>
      <c r="G50" s="39" t="s">
        <v>25</v>
      </c>
      <c r="H50" s="39" t="s">
        <v>26</v>
      </c>
      <c r="I50" s="54">
        <v>232.68</v>
      </c>
      <c r="J50" s="54">
        <v>100</v>
      </c>
      <c r="K50" s="54">
        <v>12.98</v>
      </c>
      <c r="L50" s="55" t="s">
        <v>101</v>
      </c>
      <c r="M50" s="56">
        <f t="shared" si="0"/>
        <v>13.7588</v>
      </c>
      <c r="N50" s="56">
        <f t="shared" si="1"/>
        <v>346.4388</v>
      </c>
      <c r="O50" s="56">
        <f t="shared" si="2"/>
        <v>353.264328</v>
      </c>
      <c r="P50" s="56">
        <f t="shared" si="3"/>
        <v>6.825528</v>
      </c>
      <c r="Q50" s="56">
        <f t="shared" si="4"/>
        <v>346.4388</v>
      </c>
      <c r="R50" s="62" t="s">
        <v>28</v>
      </c>
      <c r="S50" s="63" t="s">
        <v>29</v>
      </c>
      <c r="T50" s="64" t="s">
        <v>172</v>
      </c>
      <c r="U50" s="64" t="s">
        <v>172</v>
      </c>
    </row>
    <row r="51" ht="14.4" hidden="1" spans="1:21">
      <c r="A51" s="39">
        <v>50</v>
      </c>
      <c r="B51" s="40" t="s">
        <v>173</v>
      </c>
      <c r="C51" s="40" t="s">
        <v>174</v>
      </c>
      <c r="D51" s="39" t="s">
        <v>22</v>
      </c>
      <c r="E51" s="39" t="s">
        <v>43</v>
      </c>
      <c r="F51" s="39" t="s">
        <v>100</v>
      </c>
      <c r="G51" s="39" t="s">
        <v>25</v>
      </c>
      <c r="H51" s="39" t="s">
        <v>26</v>
      </c>
      <c r="I51" s="54">
        <v>232.68</v>
      </c>
      <c r="J51" s="54">
        <v>100</v>
      </c>
      <c r="K51" s="54">
        <v>12.98</v>
      </c>
      <c r="L51" s="55" t="s">
        <v>101</v>
      </c>
      <c r="M51" s="56">
        <f t="shared" si="0"/>
        <v>13.7588</v>
      </c>
      <c r="N51" s="56">
        <f t="shared" si="1"/>
        <v>346.4388</v>
      </c>
      <c r="O51" s="56">
        <f t="shared" si="2"/>
        <v>353.264328</v>
      </c>
      <c r="P51" s="56">
        <f t="shared" si="3"/>
        <v>6.825528</v>
      </c>
      <c r="Q51" s="56">
        <f t="shared" si="4"/>
        <v>346.4388</v>
      </c>
      <c r="R51" s="62" t="s">
        <v>28</v>
      </c>
      <c r="S51" s="63" t="s">
        <v>29</v>
      </c>
      <c r="T51" s="64" t="s">
        <v>57</v>
      </c>
      <c r="U51" s="64" t="s">
        <v>57</v>
      </c>
    </row>
    <row r="52" ht="14.4" hidden="1" spans="1:21">
      <c r="A52" s="39">
        <v>51</v>
      </c>
      <c r="B52" s="40" t="s">
        <v>175</v>
      </c>
      <c r="C52" s="40" t="s">
        <v>176</v>
      </c>
      <c r="D52" s="39" t="s">
        <v>22</v>
      </c>
      <c r="E52" s="39" t="s">
        <v>43</v>
      </c>
      <c r="F52" s="39" t="s">
        <v>177</v>
      </c>
      <c r="G52" s="39" t="s">
        <v>25</v>
      </c>
      <c r="H52" s="39" t="s">
        <v>26</v>
      </c>
      <c r="I52" s="54">
        <v>0</v>
      </c>
      <c r="J52" s="54">
        <v>0</v>
      </c>
      <c r="K52" s="54">
        <v>18</v>
      </c>
      <c r="L52" s="55" t="s">
        <v>97</v>
      </c>
      <c r="M52" s="56">
        <f t="shared" si="0"/>
        <v>19.08</v>
      </c>
      <c r="N52" s="56">
        <f t="shared" si="1"/>
        <v>19.08</v>
      </c>
      <c r="O52" s="56">
        <f t="shared" si="2"/>
        <v>20.2248</v>
      </c>
      <c r="P52" s="56">
        <f t="shared" si="3"/>
        <v>1.1448</v>
      </c>
      <c r="Q52" s="56">
        <f t="shared" si="4"/>
        <v>19.08</v>
      </c>
      <c r="R52" s="62" t="s">
        <v>28</v>
      </c>
      <c r="S52" s="63" t="s">
        <v>29</v>
      </c>
      <c r="T52" s="64" t="s">
        <v>30</v>
      </c>
      <c r="U52" s="64" t="s">
        <v>30</v>
      </c>
    </row>
    <row r="53" ht="14.4" hidden="1" spans="1:21">
      <c r="A53" s="39">
        <v>52</v>
      </c>
      <c r="B53" s="40" t="s">
        <v>178</v>
      </c>
      <c r="C53" s="40" t="s">
        <v>179</v>
      </c>
      <c r="D53" s="39" t="s">
        <v>22</v>
      </c>
      <c r="E53" s="39" t="s">
        <v>43</v>
      </c>
      <c r="F53" s="39" t="s">
        <v>100</v>
      </c>
      <c r="G53" s="39" t="s">
        <v>25</v>
      </c>
      <c r="H53" s="39" t="s">
        <v>26</v>
      </c>
      <c r="I53" s="54">
        <v>232.68</v>
      </c>
      <c r="J53" s="54">
        <v>100</v>
      </c>
      <c r="K53" s="54">
        <v>12.98</v>
      </c>
      <c r="L53" s="55" t="s">
        <v>101</v>
      </c>
      <c r="M53" s="56">
        <f t="shared" si="0"/>
        <v>13.7588</v>
      </c>
      <c r="N53" s="56">
        <f t="shared" si="1"/>
        <v>346.4388</v>
      </c>
      <c r="O53" s="56">
        <f t="shared" si="2"/>
        <v>353.264328</v>
      </c>
      <c r="P53" s="56">
        <f t="shared" si="3"/>
        <v>6.825528</v>
      </c>
      <c r="Q53" s="56">
        <f t="shared" si="4"/>
        <v>346.4388</v>
      </c>
      <c r="R53" s="62" t="s">
        <v>28</v>
      </c>
      <c r="S53" s="63" t="s">
        <v>29</v>
      </c>
      <c r="T53" s="64" t="s">
        <v>64</v>
      </c>
      <c r="U53" s="64" t="s">
        <v>64</v>
      </c>
    </row>
    <row r="54" ht="14.4" hidden="1" spans="1:21">
      <c r="A54" s="39">
        <v>53</v>
      </c>
      <c r="B54" s="40" t="s">
        <v>180</v>
      </c>
      <c r="C54" s="40" t="s">
        <v>181</v>
      </c>
      <c r="D54" s="39" t="s">
        <v>22</v>
      </c>
      <c r="E54" s="39" t="s">
        <v>43</v>
      </c>
      <c r="F54" s="39" t="s">
        <v>100</v>
      </c>
      <c r="G54" s="39" t="s">
        <v>25</v>
      </c>
      <c r="H54" s="39" t="s">
        <v>26</v>
      </c>
      <c r="I54" s="54">
        <v>232.68</v>
      </c>
      <c r="J54" s="54">
        <v>100</v>
      </c>
      <c r="K54" s="54">
        <v>12.98</v>
      </c>
      <c r="L54" s="55" t="s">
        <v>101</v>
      </c>
      <c r="M54" s="56">
        <f t="shared" si="0"/>
        <v>13.7588</v>
      </c>
      <c r="N54" s="56">
        <f t="shared" si="1"/>
        <v>346.4388</v>
      </c>
      <c r="O54" s="56">
        <f t="shared" si="2"/>
        <v>353.264328</v>
      </c>
      <c r="P54" s="56">
        <f t="shared" si="3"/>
        <v>6.825528</v>
      </c>
      <c r="Q54" s="56">
        <f t="shared" si="4"/>
        <v>346.4388</v>
      </c>
      <c r="R54" s="62" t="s">
        <v>28</v>
      </c>
      <c r="S54" s="63" t="s">
        <v>29</v>
      </c>
      <c r="T54" s="64" t="s">
        <v>85</v>
      </c>
      <c r="U54" s="64" t="s">
        <v>85</v>
      </c>
    </row>
    <row r="55" ht="14.4" hidden="1" spans="1:21">
      <c r="A55" s="39">
        <v>54</v>
      </c>
      <c r="B55" s="40" t="s">
        <v>182</v>
      </c>
      <c r="C55" s="40" t="s">
        <v>183</v>
      </c>
      <c r="D55" s="39" t="s">
        <v>22</v>
      </c>
      <c r="E55" s="39" t="s">
        <v>43</v>
      </c>
      <c r="F55" s="39" t="s">
        <v>100</v>
      </c>
      <c r="G55" s="39" t="s">
        <v>25</v>
      </c>
      <c r="H55" s="39" t="s">
        <v>26</v>
      </c>
      <c r="I55" s="54">
        <v>232.68</v>
      </c>
      <c r="J55" s="54">
        <v>100</v>
      </c>
      <c r="K55" s="54">
        <v>12.98</v>
      </c>
      <c r="L55" s="55" t="s">
        <v>101</v>
      </c>
      <c r="M55" s="56">
        <f t="shared" si="0"/>
        <v>13.7588</v>
      </c>
      <c r="N55" s="56">
        <f t="shared" si="1"/>
        <v>346.4388</v>
      </c>
      <c r="O55" s="56">
        <f t="shared" si="2"/>
        <v>353.264328</v>
      </c>
      <c r="P55" s="56">
        <f t="shared" si="3"/>
        <v>6.825528</v>
      </c>
      <c r="Q55" s="56">
        <f t="shared" si="4"/>
        <v>346.4388</v>
      </c>
      <c r="R55" s="62" t="s">
        <v>28</v>
      </c>
      <c r="S55" s="63" t="s">
        <v>29</v>
      </c>
      <c r="T55" s="64" t="s">
        <v>160</v>
      </c>
      <c r="U55" s="64" t="s">
        <v>160</v>
      </c>
    </row>
    <row r="56" ht="22.8" hidden="1" spans="1:21">
      <c r="A56" s="39">
        <v>55</v>
      </c>
      <c r="B56" s="40" t="s">
        <v>184</v>
      </c>
      <c r="C56" s="41" t="s">
        <v>185</v>
      </c>
      <c r="D56" s="39" t="s">
        <v>22</v>
      </c>
      <c r="E56" s="39" t="s">
        <v>43</v>
      </c>
      <c r="F56" s="39" t="s">
        <v>49</v>
      </c>
      <c r="G56" s="39" t="s">
        <v>25</v>
      </c>
      <c r="H56" s="39" t="s">
        <v>26</v>
      </c>
      <c r="I56" s="54">
        <v>626</v>
      </c>
      <c r="J56" s="54">
        <v>300</v>
      </c>
      <c r="K56" s="54">
        <v>233.4</v>
      </c>
      <c r="L56" s="55" t="s">
        <v>186</v>
      </c>
      <c r="M56" s="56">
        <f t="shared" si="0"/>
        <v>247.404</v>
      </c>
      <c r="N56" s="56">
        <f t="shared" si="1"/>
        <v>1173.404</v>
      </c>
      <c r="O56" s="56">
        <f t="shared" si="2"/>
        <v>1206.24824</v>
      </c>
      <c r="P56" s="56">
        <f t="shared" si="3"/>
        <v>32.84424</v>
      </c>
      <c r="Q56" s="56">
        <f t="shared" si="4"/>
        <v>1173.404</v>
      </c>
      <c r="R56" s="62" t="s">
        <v>28</v>
      </c>
      <c r="S56" s="63" t="s">
        <v>29</v>
      </c>
      <c r="T56" s="64" t="s">
        <v>74</v>
      </c>
      <c r="U56" s="64" t="s">
        <v>74</v>
      </c>
    </row>
    <row r="57" ht="14.4" hidden="1" spans="1:21">
      <c r="A57" s="39">
        <v>56</v>
      </c>
      <c r="B57" s="40" t="s">
        <v>187</v>
      </c>
      <c r="C57" s="40" t="s">
        <v>188</v>
      </c>
      <c r="D57" s="39" t="s">
        <v>22</v>
      </c>
      <c r="E57" s="39" t="s">
        <v>43</v>
      </c>
      <c r="F57" s="39" t="s">
        <v>100</v>
      </c>
      <c r="G57" s="39" t="s">
        <v>25</v>
      </c>
      <c r="H57" s="39" t="s">
        <v>26</v>
      </c>
      <c r="I57" s="54">
        <v>232.68</v>
      </c>
      <c r="J57" s="54">
        <v>100</v>
      </c>
      <c r="K57" s="54">
        <v>12.98</v>
      </c>
      <c r="L57" s="55" t="s">
        <v>101</v>
      </c>
      <c r="M57" s="56">
        <f t="shared" si="0"/>
        <v>13.7588</v>
      </c>
      <c r="N57" s="56">
        <f t="shared" si="1"/>
        <v>346.4388</v>
      </c>
      <c r="O57" s="56">
        <f t="shared" si="2"/>
        <v>353.264328</v>
      </c>
      <c r="P57" s="56">
        <f t="shared" si="3"/>
        <v>6.825528</v>
      </c>
      <c r="Q57" s="56">
        <f t="shared" si="4"/>
        <v>346.4388</v>
      </c>
      <c r="R57" s="62" t="s">
        <v>28</v>
      </c>
      <c r="S57" s="63" t="s">
        <v>29</v>
      </c>
      <c r="T57" s="64" t="s">
        <v>136</v>
      </c>
      <c r="U57" s="64" t="s">
        <v>136</v>
      </c>
    </row>
    <row r="58" ht="14.4" hidden="1" spans="1:21">
      <c r="A58" s="39">
        <v>57</v>
      </c>
      <c r="B58" s="40" t="s">
        <v>189</v>
      </c>
      <c r="C58" s="40" t="s">
        <v>190</v>
      </c>
      <c r="D58" s="39" t="s">
        <v>22</v>
      </c>
      <c r="E58" s="39" t="s">
        <v>43</v>
      </c>
      <c r="F58" s="39" t="s">
        <v>108</v>
      </c>
      <c r="G58" s="39" t="s">
        <v>25</v>
      </c>
      <c r="H58" s="39" t="s">
        <v>26</v>
      </c>
      <c r="I58" s="54">
        <v>0</v>
      </c>
      <c r="J58" s="54">
        <v>100</v>
      </c>
      <c r="K58" s="54">
        <v>0</v>
      </c>
      <c r="L58" s="55"/>
      <c r="M58" s="56">
        <f t="shared" si="0"/>
        <v>0</v>
      </c>
      <c r="N58" s="56">
        <f t="shared" si="1"/>
        <v>100</v>
      </c>
      <c r="O58" s="56">
        <f t="shared" si="2"/>
        <v>106</v>
      </c>
      <c r="P58" s="56">
        <f t="shared" si="3"/>
        <v>6</v>
      </c>
      <c r="Q58" s="56">
        <f t="shared" si="4"/>
        <v>100</v>
      </c>
      <c r="R58" s="62" t="s">
        <v>28</v>
      </c>
      <c r="S58" s="63" t="s">
        <v>29</v>
      </c>
      <c r="T58" s="64" t="s">
        <v>85</v>
      </c>
      <c r="U58" s="64" t="s">
        <v>85</v>
      </c>
    </row>
    <row r="59" ht="14.4" hidden="1" spans="1:21">
      <c r="A59" s="39">
        <v>58</v>
      </c>
      <c r="B59" s="40" t="s">
        <v>191</v>
      </c>
      <c r="C59" s="40" t="s">
        <v>192</v>
      </c>
      <c r="D59" s="39" t="s">
        <v>22</v>
      </c>
      <c r="E59" s="39" t="s">
        <v>43</v>
      </c>
      <c r="F59" s="39" t="s">
        <v>100</v>
      </c>
      <c r="G59" s="39" t="s">
        <v>25</v>
      </c>
      <c r="H59" s="39" t="s">
        <v>26</v>
      </c>
      <c r="I59" s="54">
        <v>232.68</v>
      </c>
      <c r="J59" s="54">
        <v>100</v>
      </c>
      <c r="K59" s="54">
        <v>12.98</v>
      </c>
      <c r="L59" s="55" t="s">
        <v>101</v>
      </c>
      <c r="M59" s="56">
        <f t="shared" si="0"/>
        <v>13.7588</v>
      </c>
      <c r="N59" s="56">
        <f t="shared" si="1"/>
        <v>346.4388</v>
      </c>
      <c r="O59" s="56">
        <f t="shared" si="2"/>
        <v>353.264328</v>
      </c>
      <c r="P59" s="56">
        <f t="shared" si="3"/>
        <v>6.825528</v>
      </c>
      <c r="Q59" s="56">
        <f t="shared" si="4"/>
        <v>346.4388</v>
      </c>
      <c r="R59" s="62" t="s">
        <v>28</v>
      </c>
      <c r="S59" s="63" t="s">
        <v>29</v>
      </c>
      <c r="T59" s="64" t="s">
        <v>160</v>
      </c>
      <c r="U59" s="64" t="s">
        <v>160</v>
      </c>
    </row>
    <row r="60" ht="14.4" hidden="1" spans="1:21">
      <c r="A60" s="39">
        <v>59</v>
      </c>
      <c r="B60" s="40" t="s">
        <v>193</v>
      </c>
      <c r="C60" s="40" t="s">
        <v>194</v>
      </c>
      <c r="D60" s="39" t="s">
        <v>22</v>
      </c>
      <c r="E60" s="39" t="s">
        <v>43</v>
      </c>
      <c r="F60" s="39" t="s">
        <v>100</v>
      </c>
      <c r="G60" s="39" t="s">
        <v>25</v>
      </c>
      <c r="H60" s="39" t="s">
        <v>26</v>
      </c>
      <c r="I60" s="54">
        <v>232.68</v>
      </c>
      <c r="J60" s="54">
        <v>100</v>
      </c>
      <c r="K60" s="54">
        <v>12.98</v>
      </c>
      <c r="L60" s="55" t="s">
        <v>101</v>
      </c>
      <c r="M60" s="56">
        <f t="shared" si="0"/>
        <v>13.7588</v>
      </c>
      <c r="N60" s="56">
        <f t="shared" si="1"/>
        <v>346.4388</v>
      </c>
      <c r="O60" s="56">
        <f t="shared" si="2"/>
        <v>353.264328</v>
      </c>
      <c r="P60" s="56">
        <f t="shared" si="3"/>
        <v>6.825528</v>
      </c>
      <c r="Q60" s="56">
        <f t="shared" si="4"/>
        <v>346.4388</v>
      </c>
      <c r="R60" s="62" t="s">
        <v>28</v>
      </c>
      <c r="S60" s="63" t="s">
        <v>29</v>
      </c>
      <c r="T60" s="64" t="s">
        <v>111</v>
      </c>
      <c r="U60" s="64" t="s">
        <v>111</v>
      </c>
    </row>
    <row r="61" ht="14.4" hidden="1" spans="1:21">
      <c r="A61" s="39">
        <v>60</v>
      </c>
      <c r="B61" s="40" t="s">
        <v>195</v>
      </c>
      <c r="C61" s="40" t="s">
        <v>196</v>
      </c>
      <c r="D61" s="39" t="s">
        <v>22</v>
      </c>
      <c r="E61" s="39" t="s">
        <v>43</v>
      </c>
      <c r="F61" s="39" t="s">
        <v>100</v>
      </c>
      <c r="G61" s="39" t="s">
        <v>25</v>
      </c>
      <c r="H61" s="39" t="s">
        <v>26</v>
      </c>
      <c r="I61" s="54">
        <v>232.68</v>
      </c>
      <c r="J61" s="54">
        <v>100</v>
      </c>
      <c r="K61" s="54">
        <v>12.98</v>
      </c>
      <c r="L61" s="55" t="s">
        <v>101</v>
      </c>
      <c r="M61" s="56">
        <f t="shared" si="0"/>
        <v>13.7588</v>
      </c>
      <c r="N61" s="56">
        <f t="shared" si="1"/>
        <v>346.4388</v>
      </c>
      <c r="O61" s="56">
        <f t="shared" si="2"/>
        <v>353.264328</v>
      </c>
      <c r="P61" s="56">
        <f t="shared" si="3"/>
        <v>6.825528</v>
      </c>
      <c r="Q61" s="56">
        <f t="shared" si="4"/>
        <v>346.4388</v>
      </c>
      <c r="R61" s="62" t="s">
        <v>28</v>
      </c>
      <c r="S61" s="63" t="s">
        <v>29</v>
      </c>
      <c r="T61" s="64" t="s">
        <v>30</v>
      </c>
      <c r="U61" s="64" t="s">
        <v>30</v>
      </c>
    </row>
    <row r="62" ht="14.4" hidden="1" spans="1:21">
      <c r="A62" s="39">
        <v>61</v>
      </c>
      <c r="B62" s="40" t="s">
        <v>197</v>
      </c>
      <c r="C62" s="40" t="s">
        <v>198</v>
      </c>
      <c r="D62" s="39" t="s">
        <v>22</v>
      </c>
      <c r="E62" s="39" t="s">
        <v>43</v>
      </c>
      <c r="F62" s="39" t="s">
        <v>100</v>
      </c>
      <c r="G62" s="39" t="s">
        <v>25</v>
      </c>
      <c r="H62" s="39" t="s">
        <v>26</v>
      </c>
      <c r="I62" s="54">
        <v>232.68</v>
      </c>
      <c r="J62" s="54">
        <v>100</v>
      </c>
      <c r="K62" s="54">
        <v>12.98</v>
      </c>
      <c r="L62" s="55" t="s">
        <v>101</v>
      </c>
      <c r="M62" s="56">
        <f t="shared" si="0"/>
        <v>13.7588</v>
      </c>
      <c r="N62" s="56">
        <f t="shared" si="1"/>
        <v>346.4388</v>
      </c>
      <c r="O62" s="56">
        <f t="shared" si="2"/>
        <v>353.264328</v>
      </c>
      <c r="P62" s="56">
        <f t="shared" si="3"/>
        <v>6.825528</v>
      </c>
      <c r="Q62" s="56">
        <f t="shared" si="4"/>
        <v>346.4388</v>
      </c>
      <c r="R62" s="62" t="s">
        <v>28</v>
      </c>
      <c r="S62" s="63" t="s">
        <v>29</v>
      </c>
      <c r="T62" s="64" t="s">
        <v>160</v>
      </c>
      <c r="U62" s="64" t="s">
        <v>160</v>
      </c>
    </row>
    <row r="63" ht="14.4" hidden="1" spans="1:21">
      <c r="A63" s="39">
        <v>62</v>
      </c>
      <c r="B63" s="40" t="s">
        <v>199</v>
      </c>
      <c r="C63" s="40" t="s">
        <v>200</v>
      </c>
      <c r="D63" s="39" t="s">
        <v>22</v>
      </c>
      <c r="E63" s="39" t="s">
        <v>43</v>
      </c>
      <c r="F63" s="39" t="s">
        <v>100</v>
      </c>
      <c r="G63" s="39" t="s">
        <v>25</v>
      </c>
      <c r="H63" s="39" t="s">
        <v>26</v>
      </c>
      <c r="I63" s="54">
        <v>232.68</v>
      </c>
      <c r="J63" s="54">
        <v>100</v>
      </c>
      <c r="K63" s="54">
        <v>12.98</v>
      </c>
      <c r="L63" s="55" t="s">
        <v>101</v>
      </c>
      <c r="M63" s="56">
        <f t="shared" si="0"/>
        <v>13.7588</v>
      </c>
      <c r="N63" s="56">
        <f t="shared" si="1"/>
        <v>346.4388</v>
      </c>
      <c r="O63" s="56">
        <f t="shared" si="2"/>
        <v>353.264328</v>
      </c>
      <c r="P63" s="56">
        <f t="shared" si="3"/>
        <v>6.825528</v>
      </c>
      <c r="Q63" s="56">
        <f t="shared" si="4"/>
        <v>346.4388</v>
      </c>
      <c r="R63" s="62" t="s">
        <v>28</v>
      </c>
      <c r="S63" s="63" t="s">
        <v>29</v>
      </c>
      <c r="T63" s="64" t="s">
        <v>111</v>
      </c>
      <c r="U63" s="64" t="s">
        <v>111</v>
      </c>
    </row>
    <row r="64" ht="14.4" hidden="1" spans="1:21">
      <c r="A64" s="39">
        <v>63</v>
      </c>
      <c r="B64" s="45" t="s">
        <v>201</v>
      </c>
      <c r="C64" s="41" t="s">
        <v>202</v>
      </c>
      <c r="D64" s="39" t="s">
        <v>22</v>
      </c>
      <c r="E64" s="39" t="s">
        <v>43</v>
      </c>
      <c r="F64" s="39" t="s">
        <v>49</v>
      </c>
      <c r="G64" s="39" t="s">
        <v>25</v>
      </c>
      <c r="H64" s="39" t="s">
        <v>26</v>
      </c>
      <c r="I64" s="54">
        <v>626</v>
      </c>
      <c r="J64" s="54">
        <v>300</v>
      </c>
      <c r="K64" s="54">
        <v>211.3</v>
      </c>
      <c r="L64" s="55" t="s">
        <v>63</v>
      </c>
      <c r="M64" s="56">
        <f t="shared" si="0"/>
        <v>223.978</v>
      </c>
      <c r="N64" s="56">
        <f t="shared" si="1"/>
        <v>1149.978</v>
      </c>
      <c r="O64" s="56">
        <f t="shared" si="2"/>
        <v>1181.41668</v>
      </c>
      <c r="P64" s="56">
        <f t="shared" si="3"/>
        <v>31.43868</v>
      </c>
      <c r="Q64" s="56">
        <f t="shared" si="4"/>
        <v>1149.978</v>
      </c>
      <c r="R64" s="62" t="s">
        <v>28</v>
      </c>
      <c r="S64" s="63" t="s">
        <v>29</v>
      </c>
      <c r="T64" s="64" t="s">
        <v>90</v>
      </c>
      <c r="U64" s="64" t="s">
        <v>90</v>
      </c>
    </row>
    <row r="65" ht="14.4" hidden="1" spans="1:21">
      <c r="A65" s="39">
        <v>64</v>
      </c>
      <c r="B65" s="41" t="s">
        <v>203</v>
      </c>
      <c r="C65" s="40" t="s">
        <v>204</v>
      </c>
      <c r="D65" s="39" t="s">
        <v>22</v>
      </c>
      <c r="E65" s="39" t="s">
        <v>43</v>
      </c>
      <c r="F65" s="39" t="s">
        <v>49</v>
      </c>
      <c r="G65" s="39" t="s">
        <v>25</v>
      </c>
      <c r="H65" s="39" t="s">
        <v>26</v>
      </c>
      <c r="I65" s="54">
        <v>626</v>
      </c>
      <c r="J65" s="54">
        <v>300</v>
      </c>
      <c r="K65" s="54">
        <v>214</v>
      </c>
      <c r="L65" s="55" t="s">
        <v>50</v>
      </c>
      <c r="M65" s="56">
        <f t="shared" si="0"/>
        <v>226.84</v>
      </c>
      <c r="N65" s="56">
        <f t="shared" si="1"/>
        <v>1152.84</v>
      </c>
      <c r="O65" s="56">
        <f t="shared" si="2"/>
        <v>1184.4504</v>
      </c>
      <c r="P65" s="56">
        <f t="shared" si="3"/>
        <v>31.6104</v>
      </c>
      <c r="Q65" s="56">
        <f t="shared" si="4"/>
        <v>1152.84</v>
      </c>
      <c r="R65" s="62" t="s">
        <v>28</v>
      </c>
      <c r="S65" s="63" t="s">
        <v>29</v>
      </c>
      <c r="T65" s="64" t="s">
        <v>85</v>
      </c>
      <c r="U65" s="64" t="s">
        <v>85</v>
      </c>
    </row>
    <row r="66" ht="14.4" hidden="1" spans="1:21">
      <c r="A66" s="39">
        <v>65</v>
      </c>
      <c r="B66" s="40" t="s">
        <v>205</v>
      </c>
      <c r="C66" s="40" t="s">
        <v>206</v>
      </c>
      <c r="D66" s="39" t="s">
        <v>22</v>
      </c>
      <c r="E66" s="39" t="s">
        <v>43</v>
      </c>
      <c r="F66" s="39" t="s">
        <v>100</v>
      </c>
      <c r="G66" s="39" t="s">
        <v>25</v>
      </c>
      <c r="H66" s="39" t="s">
        <v>26</v>
      </c>
      <c r="I66" s="54">
        <v>232.68</v>
      </c>
      <c r="J66" s="54">
        <v>100</v>
      </c>
      <c r="K66" s="54">
        <v>12.98</v>
      </c>
      <c r="L66" s="55" t="s">
        <v>101</v>
      </c>
      <c r="M66" s="56">
        <f t="shared" ref="M66:M129" si="5">K66*1.06</f>
        <v>13.7588</v>
      </c>
      <c r="N66" s="56">
        <f t="shared" ref="N66:N129" si="6">I66+J66+M66</f>
        <v>346.4388</v>
      </c>
      <c r="O66" s="56">
        <f t="shared" ref="O66:O129" si="7">I66+(J66+M66)*1.06</f>
        <v>353.264328</v>
      </c>
      <c r="P66" s="56">
        <f t="shared" ref="P66:P129" si="8">(M66+J66)*0.06</f>
        <v>6.825528</v>
      </c>
      <c r="Q66" s="56">
        <f t="shared" ref="Q66:Q129" si="9">O66-P66</f>
        <v>346.4388</v>
      </c>
      <c r="R66" s="62" t="s">
        <v>28</v>
      </c>
      <c r="S66" s="63" t="s">
        <v>29</v>
      </c>
      <c r="T66" s="64" t="s">
        <v>207</v>
      </c>
      <c r="U66" s="64" t="s">
        <v>207</v>
      </c>
    </row>
    <row r="67" ht="14.4" hidden="1" spans="1:21">
      <c r="A67" s="39">
        <v>66</v>
      </c>
      <c r="B67" s="40" t="s">
        <v>208</v>
      </c>
      <c r="C67" s="40" t="s">
        <v>209</v>
      </c>
      <c r="D67" s="39" t="s">
        <v>22</v>
      </c>
      <c r="E67" s="39" t="s">
        <v>43</v>
      </c>
      <c r="F67" s="39" t="s">
        <v>100</v>
      </c>
      <c r="G67" s="39" t="s">
        <v>25</v>
      </c>
      <c r="H67" s="39" t="s">
        <v>26</v>
      </c>
      <c r="I67" s="54">
        <v>232.68</v>
      </c>
      <c r="J67" s="54">
        <v>100</v>
      </c>
      <c r="K67" s="54">
        <v>12.98</v>
      </c>
      <c r="L67" s="55" t="s">
        <v>101</v>
      </c>
      <c r="M67" s="56">
        <f t="shared" si="5"/>
        <v>13.7588</v>
      </c>
      <c r="N67" s="56">
        <f t="shared" si="6"/>
        <v>346.4388</v>
      </c>
      <c r="O67" s="56">
        <f t="shared" si="7"/>
        <v>353.264328</v>
      </c>
      <c r="P67" s="56">
        <f t="shared" si="8"/>
        <v>6.825528</v>
      </c>
      <c r="Q67" s="56">
        <f t="shared" si="9"/>
        <v>346.4388</v>
      </c>
      <c r="R67" s="62" t="s">
        <v>28</v>
      </c>
      <c r="S67" s="63" t="s">
        <v>29</v>
      </c>
      <c r="T67" s="64" t="s">
        <v>30</v>
      </c>
      <c r="U67" s="64" t="s">
        <v>30</v>
      </c>
    </row>
    <row r="68" ht="14.4" hidden="1" spans="1:21">
      <c r="A68" s="39">
        <v>67</v>
      </c>
      <c r="B68" s="40" t="s">
        <v>210</v>
      </c>
      <c r="C68" s="40" t="s">
        <v>211</v>
      </c>
      <c r="D68" s="39" t="s">
        <v>22</v>
      </c>
      <c r="E68" s="39" t="s">
        <v>43</v>
      </c>
      <c r="F68" s="39" t="s">
        <v>100</v>
      </c>
      <c r="G68" s="39" t="s">
        <v>25</v>
      </c>
      <c r="H68" s="39" t="s">
        <v>26</v>
      </c>
      <c r="I68" s="54">
        <v>232.68</v>
      </c>
      <c r="J68" s="54">
        <v>100</v>
      </c>
      <c r="K68" s="54">
        <v>12.98</v>
      </c>
      <c r="L68" s="55" t="s">
        <v>101</v>
      </c>
      <c r="M68" s="56">
        <f t="shared" si="5"/>
        <v>13.7588</v>
      </c>
      <c r="N68" s="56">
        <f t="shared" si="6"/>
        <v>346.4388</v>
      </c>
      <c r="O68" s="56">
        <f t="shared" si="7"/>
        <v>353.264328</v>
      </c>
      <c r="P68" s="56">
        <f t="shared" si="8"/>
        <v>6.825528</v>
      </c>
      <c r="Q68" s="56">
        <f t="shared" si="9"/>
        <v>346.4388</v>
      </c>
      <c r="R68" s="62" t="s">
        <v>28</v>
      </c>
      <c r="S68" s="63" t="s">
        <v>29</v>
      </c>
      <c r="T68" s="64" t="s">
        <v>212</v>
      </c>
      <c r="U68" s="64" t="s">
        <v>212</v>
      </c>
    </row>
    <row r="69" ht="14.4" hidden="1" spans="1:21">
      <c r="A69" s="39">
        <v>68</v>
      </c>
      <c r="B69" s="40" t="s">
        <v>213</v>
      </c>
      <c r="C69" s="40" t="s">
        <v>214</v>
      </c>
      <c r="D69" s="39" t="s">
        <v>22</v>
      </c>
      <c r="E69" s="39" t="s">
        <v>43</v>
      </c>
      <c r="F69" s="39" t="s">
        <v>100</v>
      </c>
      <c r="G69" s="39" t="s">
        <v>25</v>
      </c>
      <c r="H69" s="39" t="s">
        <v>26</v>
      </c>
      <c r="I69" s="54">
        <v>232.68</v>
      </c>
      <c r="J69" s="54">
        <v>100</v>
      </c>
      <c r="K69" s="54">
        <v>12.98</v>
      </c>
      <c r="L69" s="55" t="s">
        <v>101</v>
      </c>
      <c r="M69" s="56">
        <f t="shared" si="5"/>
        <v>13.7588</v>
      </c>
      <c r="N69" s="56">
        <f t="shared" si="6"/>
        <v>346.4388</v>
      </c>
      <c r="O69" s="56">
        <f t="shared" si="7"/>
        <v>353.264328</v>
      </c>
      <c r="P69" s="56">
        <f t="shared" si="8"/>
        <v>6.825528</v>
      </c>
      <c r="Q69" s="56">
        <f t="shared" si="9"/>
        <v>346.4388</v>
      </c>
      <c r="R69" s="62" t="s">
        <v>28</v>
      </c>
      <c r="S69" s="63" t="s">
        <v>29</v>
      </c>
      <c r="T69" s="64" t="s">
        <v>215</v>
      </c>
      <c r="U69" s="64" t="s">
        <v>215</v>
      </c>
    </row>
    <row r="70" ht="14.4" hidden="1" spans="1:21">
      <c r="A70" s="39">
        <v>69</v>
      </c>
      <c r="B70" s="40" t="s">
        <v>216</v>
      </c>
      <c r="C70" s="40" t="s">
        <v>217</v>
      </c>
      <c r="D70" s="39" t="s">
        <v>22</v>
      </c>
      <c r="E70" s="39" t="s">
        <v>43</v>
      </c>
      <c r="F70" s="39" t="s">
        <v>100</v>
      </c>
      <c r="G70" s="39" t="s">
        <v>25</v>
      </c>
      <c r="H70" s="39" t="s">
        <v>26</v>
      </c>
      <c r="I70" s="54">
        <v>232.68</v>
      </c>
      <c r="J70" s="54">
        <v>100</v>
      </c>
      <c r="K70" s="54">
        <v>12.98</v>
      </c>
      <c r="L70" s="55" t="s">
        <v>101</v>
      </c>
      <c r="M70" s="56">
        <f t="shared" si="5"/>
        <v>13.7588</v>
      </c>
      <c r="N70" s="56">
        <f t="shared" si="6"/>
        <v>346.4388</v>
      </c>
      <c r="O70" s="56">
        <f t="shared" si="7"/>
        <v>353.264328</v>
      </c>
      <c r="P70" s="56">
        <f t="shared" si="8"/>
        <v>6.825528</v>
      </c>
      <c r="Q70" s="56">
        <f t="shared" si="9"/>
        <v>346.4388</v>
      </c>
      <c r="R70" s="62" t="s">
        <v>28</v>
      </c>
      <c r="S70" s="63" t="s">
        <v>29</v>
      </c>
      <c r="T70" s="64" t="s">
        <v>35</v>
      </c>
      <c r="U70" s="64" t="s">
        <v>35</v>
      </c>
    </row>
    <row r="71" ht="14.4" hidden="1" spans="1:21">
      <c r="A71" s="39">
        <v>70</v>
      </c>
      <c r="B71" s="40" t="s">
        <v>218</v>
      </c>
      <c r="C71" s="40" t="s">
        <v>219</v>
      </c>
      <c r="D71" s="39" t="s">
        <v>22</v>
      </c>
      <c r="E71" s="39" t="s">
        <v>43</v>
      </c>
      <c r="F71" s="39" t="s">
        <v>100</v>
      </c>
      <c r="G71" s="39" t="s">
        <v>25</v>
      </c>
      <c r="H71" s="39" t="s">
        <v>26</v>
      </c>
      <c r="I71" s="54">
        <v>232.68</v>
      </c>
      <c r="J71" s="54">
        <v>100</v>
      </c>
      <c r="K71" s="54">
        <v>12.98</v>
      </c>
      <c r="L71" s="55" t="s">
        <v>101</v>
      </c>
      <c r="M71" s="56">
        <f t="shared" si="5"/>
        <v>13.7588</v>
      </c>
      <c r="N71" s="56">
        <f t="shared" si="6"/>
        <v>346.4388</v>
      </c>
      <c r="O71" s="56">
        <f t="shared" si="7"/>
        <v>353.264328</v>
      </c>
      <c r="P71" s="56">
        <f t="shared" si="8"/>
        <v>6.825528</v>
      </c>
      <c r="Q71" s="56">
        <f t="shared" si="9"/>
        <v>346.4388</v>
      </c>
      <c r="R71" s="62" t="s">
        <v>28</v>
      </c>
      <c r="S71" s="63" t="s">
        <v>29</v>
      </c>
      <c r="T71" s="64" t="s">
        <v>30</v>
      </c>
      <c r="U71" s="64" t="s">
        <v>30</v>
      </c>
    </row>
    <row r="72" ht="14.4" hidden="1" spans="1:21">
      <c r="A72" s="39">
        <v>71</v>
      </c>
      <c r="B72" s="40" t="s">
        <v>220</v>
      </c>
      <c r="C72" s="40" t="s">
        <v>221</v>
      </c>
      <c r="D72" s="39" t="s">
        <v>22</v>
      </c>
      <c r="E72" s="39" t="s">
        <v>43</v>
      </c>
      <c r="F72" s="39" t="s">
        <v>100</v>
      </c>
      <c r="G72" s="39" t="s">
        <v>25</v>
      </c>
      <c r="H72" s="39" t="s">
        <v>26</v>
      </c>
      <c r="I72" s="54">
        <v>232.68</v>
      </c>
      <c r="J72" s="54">
        <v>100</v>
      </c>
      <c r="K72" s="54">
        <v>12.98</v>
      </c>
      <c r="L72" s="55" t="s">
        <v>101</v>
      </c>
      <c r="M72" s="56">
        <f t="shared" si="5"/>
        <v>13.7588</v>
      </c>
      <c r="N72" s="56">
        <f t="shared" si="6"/>
        <v>346.4388</v>
      </c>
      <c r="O72" s="56">
        <f t="shared" si="7"/>
        <v>353.264328</v>
      </c>
      <c r="P72" s="56">
        <f t="shared" si="8"/>
        <v>6.825528</v>
      </c>
      <c r="Q72" s="56">
        <f t="shared" si="9"/>
        <v>346.4388</v>
      </c>
      <c r="R72" s="62" t="s">
        <v>28</v>
      </c>
      <c r="S72" s="63" t="s">
        <v>29</v>
      </c>
      <c r="T72" s="64" t="s">
        <v>64</v>
      </c>
      <c r="U72" s="64" t="s">
        <v>64</v>
      </c>
    </row>
    <row r="73" ht="14.4" hidden="1" spans="1:21">
      <c r="A73" s="39">
        <v>72</v>
      </c>
      <c r="B73" s="40" t="s">
        <v>222</v>
      </c>
      <c r="C73" s="40" t="s">
        <v>223</v>
      </c>
      <c r="D73" s="39" t="s">
        <v>22</v>
      </c>
      <c r="E73" s="39" t="s">
        <v>43</v>
      </c>
      <c r="F73" s="39" t="s">
        <v>100</v>
      </c>
      <c r="G73" s="39" t="s">
        <v>25</v>
      </c>
      <c r="H73" s="39" t="s">
        <v>26</v>
      </c>
      <c r="I73" s="54">
        <v>232.68</v>
      </c>
      <c r="J73" s="54">
        <v>100</v>
      </c>
      <c r="K73" s="54">
        <v>12.98</v>
      </c>
      <c r="L73" s="55" t="s">
        <v>101</v>
      </c>
      <c r="M73" s="56">
        <f t="shared" si="5"/>
        <v>13.7588</v>
      </c>
      <c r="N73" s="56">
        <f t="shared" si="6"/>
        <v>346.4388</v>
      </c>
      <c r="O73" s="56">
        <f t="shared" si="7"/>
        <v>353.264328</v>
      </c>
      <c r="P73" s="56">
        <f t="shared" si="8"/>
        <v>6.825528</v>
      </c>
      <c r="Q73" s="56">
        <f t="shared" si="9"/>
        <v>346.4388</v>
      </c>
      <c r="R73" s="62" t="s">
        <v>28</v>
      </c>
      <c r="S73" s="63" t="s">
        <v>29</v>
      </c>
      <c r="T73" s="64" t="s">
        <v>35</v>
      </c>
      <c r="U73" s="64" t="s">
        <v>35</v>
      </c>
    </row>
    <row r="74" ht="14.4" hidden="1" spans="1:21">
      <c r="A74" s="39">
        <v>73</v>
      </c>
      <c r="B74" s="40" t="s">
        <v>224</v>
      </c>
      <c r="C74" s="40" t="s">
        <v>225</v>
      </c>
      <c r="D74" s="39" t="s">
        <v>22</v>
      </c>
      <c r="E74" s="39" t="s">
        <v>43</v>
      </c>
      <c r="F74" s="39" t="s">
        <v>100</v>
      </c>
      <c r="G74" s="39" t="s">
        <v>25</v>
      </c>
      <c r="H74" s="39" t="s">
        <v>26</v>
      </c>
      <c r="I74" s="54">
        <v>232.68</v>
      </c>
      <c r="J74" s="54">
        <v>100</v>
      </c>
      <c r="K74" s="54">
        <v>12.98</v>
      </c>
      <c r="L74" s="55" t="s">
        <v>101</v>
      </c>
      <c r="M74" s="56">
        <f t="shared" si="5"/>
        <v>13.7588</v>
      </c>
      <c r="N74" s="56">
        <f t="shared" si="6"/>
        <v>346.4388</v>
      </c>
      <c r="O74" s="56">
        <f t="shared" si="7"/>
        <v>353.264328</v>
      </c>
      <c r="P74" s="56">
        <f t="shared" si="8"/>
        <v>6.825528</v>
      </c>
      <c r="Q74" s="56">
        <f t="shared" si="9"/>
        <v>346.4388</v>
      </c>
      <c r="R74" s="62" t="s">
        <v>28</v>
      </c>
      <c r="S74" s="63" t="s">
        <v>29</v>
      </c>
      <c r="T74" s="64" t="s">
        <v>226</v>
      </c>
      <c r="U74" s="64" t="s">
        <v>226</v>
      </c>
    </row>
    <row r="75" ht="14.4" hidden="1" spans="1:21">
      <c r="A75" s="39">
        <v>74</v>
      </c>
      <c r="B75" s="40" t="s">
        <v>227</v>
      </c>
      <c r="C75" s="40" t="s">
        <v>228</v>
      </c>
      <c r="D75" s="39" t="s">
        <v>22</v>
      </c>
      <c r="E75" s="39" t="s">
        <v>43</v>
      </c>
      <c r="F75" s="39" t="s">
        <v>100</v>
      </c>
      <c r="G75" s="39" t="s">
        <v>25</v>
      </c>
      <c r="H75" s="39" t="s">
        <v>26</v>
      </c>
      <c r="I75" s="54">
        <v>232.68</v>
      </c>
      <c r="J75" s="54">
        <v>100</v>
      </c>
      <c r="K75" s="54">
        <v>12.98</v>
      </c>
      <c r="L75" s="55" t="s">
        <v>101</v>
      </c>
      <c r="M75" s="56">
        <f t="shared" si="5"/>
        <v>13.7588</v>
      </c>
      <c r="N75" s="56">
        <f t="shared" si="6"/>
        <v>346.4388</v>
      </c>
      <c r="O75" s="56">
        <f t="shared" si="7"/>
        <v>353.264328</v>
      </c>
      <c r="P75" s="56">
        <f t="shared" si="8"/>
        <v>6.825528</v>
      </c>
      <c r="Q75" s="56">
        <f t="shared" si="9"/>
        <v>346.4388</v>
      </c>
      <c r="R75" s="62" t="s">
        <v>28</v>
      </c>
      <c r="S75" s="63" t="s">
        <v>29</v>
      </c>
      <c r="T75" s="64" t="s">
        <v>226</v>
      </c>
      <c r="U75" s="64" t="s">
        <v>226</v>
      </c>
    </row>
    <row r="76" ht="14.4" hidden="1" spans="1:21">
      <c r="A76" s="39">
        <v>75</v>
      </c>
      <c r="B76" s="40" t="s">
        <v>229</v>
      </c>
      <c r="C76" s="41" t="s">
        <v>230</v>
      </c>
      <c r="D76" s="39" t="s">
        <v>22</v>
      </c>
      <c r="E76" s="39" t="s">
        <v>43</v>
      </c>
      <c r="F76" s="39" t="s">
        <v>49</v>
      </c>
      <c r="G76" s="39" t="s">
        <v>25</v>
      </c>
      <c r="H76" s="39" t="s">
        <v>26</v>
      </c>
      <c r="I76" s="54">
        <v>626</v>
      </c>
      <c r="J76" s="54">
        <v>300</v>
      </c>
      <c r="K76" s="54">
        <v>211.3</v>
      </c>
      <c r="L76" s="55" t="s">
        <v>63</v>
      </c>
      <c r="M76" s="56">
        <f t="shared" si="5"/>
        <v>223.978</v>
      </c>
      <c r="N76" s="56">
        <f t="shared" si="6"/>
        <v>1149.978</v>
      </c>
      <c r="O76" s="56">
        <f t="shared" si="7"/>
        <v>1181.41668</v>
      </c>
      <c r="P76" s="56">
        <f t="shared" si="8"/>
        <v>31.43868</v>
      </c>
      <c r="Q76" s="56">
        <f t="shared" si="9"/>
        <v>1149.978</v>
      </c>
      <c r="R76" s="62" t="s">
        <v>28</v>
      </c>
      <c r="S76" s="63" t="s">
        <v>29</v>
      </c>
      <c r="T76" s="64" t="s">
        <v>131</v>
      </c>
      <c r="U76" s="64" t="s">
        <v>131</v>
      </c>
    </row>
    <row r="77" ht="14.4" hidden="1" spans="1:21">
      <c r="A77" s="39">
        <v>76</v>
      </c>
      <c r="B77" s="40" t="s">
        <v>231</v>
      </c>
      <c r="C77" s="40" t="s">
        <v>232</v>
      </c>
      <c r="D77" s="39" t="s">
        <v>22</v>
      </c>
      <c r="E77" s="39" t="s">
        <v>43</v>
      </c>
      <c r="F77" s="39" t="s">
        <v>100</v>
      </c>
      <c r="G77" s="39" t="s">
        <v>25</v>
      </c>
      <c r="H77" s="39" t="s">
        <v>26</v>
      </c>
      <c r="I77" s="54">
        <v>232.68</v>
      </c>
      <c r="J77" s="54">
        <v>100</v>
      </c>
      <c r="K77" s="54">
        <v>12.98</v>
      </c>
      <c r="L77" s="55" t="s">
        <v>101</v>
      </c>
      <c r="M77" s="56">
        <f t="shared" si="5"/>
        <v>13.7588</v>
      </c>
      <c r="N77" s="56">
        <f t="shared" si="6"/>
        <v>346.4388</v>
      </c>
      <c r="O77" s="56">
        <f t="shared" si="7"/>
        <v>353.264328</v>
      </c>
      <c r="P77" s="56">
        <f t="shared" si="8"/>
        <v>6.825528</v>
      </c>
      <c r="Q77" s="56">
        <f t="shared" si="9"/>
        <v>346.4388</v>
      </c>
      <c r="R77" s="62" t="s">
        <v>28</v>
      </c>
      <c r="S77" s="63" t="s">
        <v>29</v>
      </c>
      <c r="T77" s="64" t="s">
        <v>85</v>
      </c>
      <c r="U77" s="64" t="s">
        <v>85</v>
      </c>
    </row>
    <row r="78" ht="14.4" hidden="1" spans="1:21">
      <c r="A78" s="39">
        <v>77</v>
      </c>
      <c r="B78" s="40" t="s">
        <v>233</v>
      </c>
      <c r="C78" s="40" t="s">
        <v>234</v>
      </c>
      <c r="D78" s="39" t="s">
        <v>22</v>
      </c>
      <c r="E78" s="39" t="s">
        <v>43</v>
      </c>
      <c r="F78" s="39" t="s">
        <v>100</v>
      </c>
      <c r="G78" s="39" t="s">
        <v>25</v>
      </c>
      <c r="H78" s="39" t="s">
        <v>26</v>
      </c>
      <c r="I78" s="54">
        <v>232.68</v>
      </c>
      <c r="J78" s="54">
        <v>100</v>
      </c>
      <c r="K78" s="54">
        <v>12.98</v>
      </c>
      <c r="L78" s="55" t="s">
        <v>101</v>
      </c>
      <c r="M78" s="56">
        <f t="shared" si="5"/>
        <v>13.7588</v>
      </c>
      <c r="N78" s="56">
        <f t="shared" si="6"/>
        <v>346.4388</v>
      </c>
      <c r="O78" s="56">
        <f t="shared" si="7"/>
        <v>353.264328</v>
      </c>
      <c r="P78" s="56">
        <f t="shared" si="8"/>
        <v>6.825528</v>
      </c>
      <c r="Q78" s="56">
        <f t="shared" si="9"/>
        <v>346.4388</v>
      </c>
      <c r="R78" s="62" t="s">
        <v>28</v>
      </c>
      <c r="S78" s="63" t="s">
        <v>29</v>
      </c>
      <c r="T78" s="64" t="s">
        <v>74</v>
      </c>
      <c r="U78" s="64" t="s">
        <v>74</v>
      </c>
    </row>
    <row r="79" ht="22.8" hidden="1" spans="1:21">
      <c r="A79" s="39">
        <v>78</v>
      </c>
      <c r="B79" s="40" t="s">
        <v>235</v>
      </c>
      <c r="C79" s="41" t="s">
        <v>236</v>
      </c>
      <c r="D79" s="39" t="s">
        <v>22</v>
      </c>
      <c r="E79" s="39" t="s">
        <v>43</v>
      </c>
      <c r="F79" s="39" t="s">
        <v>24</v>
      </c>
      <c r="G79" s="39" t="s">
        <v>25</v>
      </c>
      <c r="H79" s="39" t="s">
        <v>26</v>
      </c>
      <c r="I79" s="54">
        <v>622</v>
      </c>
      <c r="J79" s="54">
        <v>300</v>
      </c>
      <c r="K79" s="54">
        <v>226</v>
      </c>
      <c r="L79" s="55" t="s">
        <v>237</v>
      </c>
      <c r="M79" s="56">
        <f t="shared" si="5"/>
        <v>239.56</v>
      </c>
      <c r="N79" s="56">
        <f t="shared" si="6"/>
        <v>1161.56</v>
      </c>
      <c r="O79" s="56">
        <f t="shared" si="7"/>
        <v>1193.9336</v>
      </c>
      <c r="P79" s="56">
        <f t="shared" si="8"/>
        <v>32.3736</v>
      </c>
      <c r="Q79" s="56">
        <f t="shared" si="9"/>
        <v>1161.56</v>
      </c>
      <c r="R79" s="62" t="s">
        <v>28</v>
      </c>
      <c r="S79" s="63" t="s">
        <v>29</v>
      </c>
      <c r="T79" s="64" t="s">
        <v>57</v>
      </c>
      <c r="U79" s="64" t="s">
        <v>57</v>
      </c>
    </row>
    <row r="80" ht="14.4" hidden="1" spans="1:21">
      <c r="A80" s="39">
        <v>79</v>
      </c>
      <c r="B80" s="40" t="s">
        <v>238</v>
      </c>
      <c r="C80" s="40" t="s">
        <v>239</v>
      </c>
      <c r="D80" s="39" t="s">
        <v>22</v>
      </c>
      <c r="E80" s="39" t="s">
        <v>43</v>
      </c>
      <c r="F80" s="39" t="s">
        <v>100</v>
      </c>
      <c r="G80" s="39" t="s">
        <v>25</v>
      </c>
      <c r="H80" s="39" t="s">
        <v>26</v>
      </c>
      <c r="I80" s="54">
        <v>232.68</v>
      </c>
      <c r="J80" s="54">
        <v>100</v>
      </c>
      <c r="K80" s="54">
        <v>12.98</v>
      </c>
      <c r="L80" s="55" t="s">
        <v>101</v>
      </c>
      <c r="M80" s="56">
        <f t="shared" si="5"/>
        <v>13.7588</v>
      </c>
      <c r="N80" s="56">
        <f t="shared" si="6"/>
        <v>346.4388</v>
      </c>
      <c r="O80" s="56">
        <f t="shared" si="7"/>
        <v>353.264328</v>
      </c>
      <c r="P80" s="56">
        <f t="shared" si="8"/>
        <v>6.825528</v>
      </c>
      <c r="Q80" s="56">
        <f t="shared" si="9"/>
        <v>346.4388</v>
      </c>
      <c r="R80" s="62" t="s">
        <v>28</v>
      </c>
      <c r="S80" s="63" t="s">
        <v>29</v>
      </c>
      <c r="T80" s="64" t="s">
        <v>35</v>
      </c>
      <c r="U80" s="64" t="s">
        <v>35</v>
      </c>
    </row>
    <row r="81" ht="14.4" hidden="1" spans="1:21">
      <c r="A81" s="39">
        <v>80</v>
      </c>
      <c r="B81" s="40" t="s">
        <v>240</v>
      </c>
      <c r="C81" s="40" t="s">
        <v>241</v>
      </c>
      <c r="D81" s="39" t="s">
        <v>22</v>
      </c>
      <c r="E81" s="39" t="s">
        <v>43</v>
      </c>
      <c r="F81" s="39" t="s">
        <v>100</v>
      </c>
      <c r="G81" s="39" t="s">
        <v>25</v>
      </c>
      <c r="H81" s="39" t="s">
        <v>26</v>
      </c>
      <c r="I81" s="54">
        <v>232.68</v>
      </c>
      <c r="J81" s="54">
        <v>100</v>
      </c>
      <c r="K81" s="54">
        <v>12.98</v>
      </c>
      <c r="L81" s="55" t="s">
        <v>101</v>
      </c>
      <c r="M81" s="56">
        <f t="shared" si="5"/>
        <v>13.7588</v>
      </c>
      <c r="N81" s="56">
        <f t="shared" si="6"/>
        <v>346.4388</v>
      </c>
      <c r="O81" s="56">
        <f t="shared" si="7"/>
        <v>353.264328</v>
      </c>
      <c r="P81" s="56">
        <f t="shared" si="8"/>
        <v>6.825528</v>
      </c>
      <c r="Q81" s="56">
        <f t="shared" si="9"/>
        <v>346.4388</v>
      </c>
      <c r="R81" s="62" t="s">
        <v>28</v>
      </c>
      <c r="S81" s="63" t="s">
        <v>29</v>
      </c>
      <c r="T81" s="64" t="s">
        <v>111</v>
      </c>
      <c r="U81" s="64" t="s">
        <v>111</v>
      </c>
    </row>
    <row r="82" ht="14.4" hidden="1" spans="1:21">
      <c r="A82" s="39">
        <v>81</v>
      </c>
      <c r="B82" s="40" t="s">
        <v>242</v>
      </c>
      <c r="C82" s="40" t="s">
        <v>243</v>
      </c>
      <c r="D82" s="39" t="s">
        <v>22</v>
      </c>
      <c r="E82" s="39" t="s">
        <v>43</v>
      </c>
      <c r="F82" s="39" t="s">
        <v>100</v>
      </c>
      <c r="G82" s="39" t="s">
        <v>25</v>
      </c>
      <c r="H82" s="39" t="s">
        <v>26</v>
      </c>
      <c r="I82" s="54">
        <v>232.68</v>
      </c>
      <c r="J82" s="54">
        <v>100</v>
      </c>
      <c r="K82" s="54">
        <v>12.98</v>
      </c>
      <c r="L82" s="55" t="s">
        <v>101</v>
      </c>
      <c r="M82" s="56">
        <f t="shared" si="5"/>
        <v>13.7588</v>
      </c>
      <c r="N82" s="56">
        <f t="shared" si="6"/>
        <v>346.4388</v>
      </c>
      <c r="O82" s="56">
        <f t="shared" si="7"/>
        <v>353.264328</v>
      </c>
      <c r="P82" s="56">
        <f t="shared" si="8"/>
        <v>6.825528</v>
      </c>
      <c r="Q82" s="56">
        <f t="shared" si="9"/>
        <v>346.4388</v>
      </c>
      <c r="R82" s="62" t="s">
        <v>28</v>
      </c>
      <c r="S82" s="63" t="s">
        <v>29</v>
      </c>
      <c r="T82" s="64" t="s">
        <v>46</v>
      </c>
      <c r="U82" s="64" t="s">
        <v>46</v>
      </c>
    </row>
    <row r="83" ht="14.4" hidden="1" spans="1:21">
      <c r="A83" s="39">
        <v>82</v>
      </c>
      <c r="B83" s="40" t="s">
        <v>244</v>
      </c>
      <c r="C83" s="40" t="s">
        <v>245</v>
      </c>
      <c r="D83" s="39" t="s">
        <v>22</v>
      </c>
      <c r="E83" s="39" t="s">
        <v>43</v>
      </c>
      <c r="F83" s="39" t="s">
        <v>100</v>
      </c>
      <c r="G83" s="39" t="s">
        <v>25</v>
      </c>
      <c r="H83" s="39" t="s">
        <v>26</v>
      </c>
      <c r="I83" s="54">
        <v>232.68</v>
      </c>
      <c r="J83" s="54">
        <v>100</v>
      </c>
      <c r="K83" s="54">
        <v>12.98</v>
      </c>
      <c r="L83" s="55" t="s">
        <v>101</v>
      </c>
      <c r="M83" s="56">
        <f t="shared" si="5"/>
        <v>13.7588</v>
      </c>
      <c r="N83" s="56">
        <f t="shared" si="6"/>
        <v>346.4388</v>
      </c>
      <c r="O83" s="56">
        <f t="shared" si="7"/>
        <v>353.264328</v>
      </c>
      <c r="P83" s="56">
        <f t="shared" si="8"/>
        <v>6.825528</v>
      </c>
      <c r="Q83" s="56">
        <f t="shared" si="9"/>
        <v>346.4388</v>
      </c>
      <c r="R83" s="62" t="s">
        <v>28</v>
      </c>
      <c r="S83" s="63" t="s">
        <v>29</v>
      </c>
      <c r="T83" s="64" t="s">
        <v>30</v>
      </c>
      <c r="U83" s="64" t="s">
        <v>30</v>
      </c>
    </row>
    <row r="84" ht="14.4" hidden="1" spans="1:21">
      <c r="A84" s="39">
        <v>83</v>
      </c>
      <c r="B84" s="40" t="s">
        <v>246</v>
      </c>
      <c r="C84" s="40" t="s">
        <v>247</v>
      </c>
      <c r="D84" s="39" t="s">
        <v>22</v>
      </c>
      <c r="E84" s="39" t="s">
        <v>43</v>
      </c>
      <c r="F84" s="39" t="s">
        <v>100</v>
      </c>
      <c r="G84" s="39" t="s">
        <v>25</v>
      </c>
      <c r="H84" s="39" t="s">
        <v>26</v>
      </c>
      <c r="I84" s="54">
        <v>232.68</v>
      </c>
      <c r="J84" s="54">
        <v>100</v>
      </c>
      <c r="K84" s="54">
        <v>12.98</v>
      </c>
      <c r="L84" s="55" t="s">
        <v>101</v>
      </c>
      <c r="M84" s="56">
        <f t="shared" si="5"/>
        <v>13.7588</v>
      </c>
      <c r="N84" s="56">
        <f t="shared" si="6"/>
        <v>346.4388</v>
      </c>
      <c r="O84" s="56">
        <f t="shared" si="7"/>
        <v>353.264328</v>
      </c>
      <c r="P84" s="56">
        <f t="shared" si="8"/>
        <v>6.825528</v>
      </c>
      <c r="Q84" s="56">
        <f t="shared" si="9"/>
        <v>346.4388</v>
      </c>
      <c r="R84" s="62" t="s">
        <v>28</v>
      </c>
      <c r="S84" s="63" t="s">
        <v>29</v>
      </c>
      <c r="T84" s="64" t="s">
        <v>248</v>
      </c>
      <c r="U84" s="64" t="s">
        <v>248</v>
      </c>
    </row>
    <row r="85" ht="14.4" hidden="1" spans="1:21">
      <c r="A85" s="39">
        <v>84</v>
      </c>
      <c r="B85" s="40" t="s">
        <v>249</v>
      </c>
      <c r="C85" s="40" t="s">
        <v>250</v>
      </c>
      <c r="D85" s="39" t="s">
        <v>22</v>
      </c>
      <c r="E85" s="39" t="s">
        <v>43</v>
      </c>
      <c r="F85" s="39" t="s">
        <v>100</v>
      </c>
      <c r="G85" s="39" t="s">
        <v>25</v>
      </c>
      <c r="H85" s="39" t="s">
        <v>26</v>
      </c>
      <c r="I85" s="54">
        <v>232.68</v>
      </c>
      <c r="J85" s="54">
        <v>100</v>
      </c>
      <c r="K85" s="54">
        <v>12.98</v>
      </c>
      <c r="L85" s="55" t="s">
        <v>101</v>
      </c>
      <c r="M85" s="56">
        <f t="shared" si="5"/>
        <v>13.7588</v>
      </c>
      <c r="N85" s="56">
        <f t="shared" si="6"/>
        <v>346.4388</v>
      </c>
      <c r="O85" s="56">
        <f t="shared" si="7"/>
        <v>353.264328</v>
      </c>
      <c r="P85" s="56">
        <f t="shared" si="8"/>
        <v>6.825528</v>
      </c>
      <c r="Q85" s="56">
        <f t="shared" si="9"/>
        <v>346.4388</v>
      </c>
      <c r="R85" s="62" t="s">
        <v>28</v>
      </c>
      <c r="S85" s="63" t="s">
        <v>29</v>
      </c>
      <c r="T85" s="64" t="s">
        <v>111</v>
      </c>
      <c r="U85" s="64" t="s">
        <v>111</v>
      </c>
    </row>
    <row r="86" ht="14.4" hidden="1" spans="1:21">
      <c r="A86" s="39">
        <v>85</v>
      </c>
      <c r="B86" s="40" t="s">
        <v>251</v>
      </c>
      <c r="C86" s="40" t="s">
        <v>252</v>
      </c>
      <c r="D86" s="39" t="s">
        <v>22</v>
      </c>
      <c r="E86" s="39" t="s">
        <v>43</v>
      </c>
      <c r="F86" s="39" t="s">
        <v>100</v>
      </c>
      <c r="G86" s="39" t="s">
        <v>25</v>
      </c>
      <c r="H86" s="39" t="s">
        <v>26</v>
      </c>
      <c r="I86" s="54">
        <v>232.68</v>
      </c>
      <c r="J86" s="54">
        <v>100</v>
      </c>
      <c r="K86" s="54">
        <v>12.98</v>
      </c>
      <c r="L86" s="55" t="s">
        <v>101</v>
      </c>
      <c r="M86" s="56">
        <f t="shared" si="5"/>
        <v>13.7588</v>
      </c>
      <c r="N86" s="56">
        <f t="shared" si="6"/>
        <v>346.4388</v>
      </c>
      <c r="O86" s="56">
        <f t="shared" si="7"/>
        <v>353.264328</v>
      </c>
      <c r="P86" s="56">
        <f t="shared" si="8"/>
        <v>6.825528</v>
      </c>
      <c r="Q86" s="56">
        <f t="shared" si="9"/>
        <v>346.4388</v>
      </c>
      <c r="R86" s="62" t="s">
        <v>28</v>
      </c>
      <c r="S86" s="63" t="s">
        <v>29</v>
      </c>
      <c r="T86" s="64" t="s">
        <v>111</v>
      </c>
      <c r="U86" s="64" t="s">
        <v>111</v>
      </c>
    </row>
    <row r="87" ht="14.4" hidden="1" spans="1:21">
      <c r="A87" s="39">
        <v>86</v>
      </c>
      <c r="B87" s="40" t="s">
        <v>253</v>
      </c>
      <c r="C87" s="40" t="s">
        <v>254</v>
      </c>
      <c r="D87" s="39" t="s">
        <v>22</v>
      </c>
      <c r="E87" s="39" t="s">
        <v>43</v>
      </c>
      <c r="F87" s="39" t="s">
        <v>100</v>
      </c>
      <c r="G87" s="39" t="s">
        <v>25</v>
      </c>
      <c r="H87" s="39" t="s">
        <v>26</v>
      </c>
      <c r="I87" s="54">
        <v>232.68</v>
      </c>
      <c r="J87" s="54">
        <v>100</v>
      </c>
      <c r="K87" s="54">
        <v>12.98</v>
      </c>
      <c r="L87" s="55" t="s">
        <v>101</v>
      </c>
      <c r="M87" s="56">
        <f t="shared" si="5"/>
        <v>13.7588</v>
      </c>
      <c r="N87" s="56">
        <f t="shared" si="6"/>
        <v>346.4388</v>
      </c>
      <c r="O87" s="56">
        <f t="shared" si="7"/>
        <v>353.264328</v>
      </c>
      <c r="P87" s="56">
        <f t="shared" si="8"/>
        <v>6.825528</v>
      </c>
      <c r="Q87" s="56">
        <f t="shared" si="9"/>
        <v>346.4388</v>
      </c>
      <c r="R87" s="62" t="s">
        <v>28</v>
      </c>
      <c r="S87" s="63" t="s">
        <v>29</v>
      </c>
      <c r="T87" s="64" t="s">
        <v>160</v>
      </c>
      <c r="U87" s="64" t="s">
        <v>160</v>
      </c>
    </row>
    <row r="88" ht="14.4" hidden="1" spans="1:21">
      <c r="A88" s="39">
        <v>87</v>
      </c>
      <c r="B88" s="40" t="s">
        <v>255</v>
      </c>
      <c r="C88" s="40" t="s">
        <v>256</v>
      </c>
      <c r="D88" s="39" t="s">
        <v>22</v>
      </c>
      <c r="E88" s="39" t="s">
        <v>43</v>
      </c>
      <c r="F88" s="39" t="s">
        <v>100</v>
      </c>
      <c r="G88" s="39" t="s">
        <v>25</v>
      </c>
      <c r="H88" s="39" t="s">
        <v>26</v>
      </c>
      <c r="I88" s="54">
        <v>232.68</v>
      </c>
      <c r="J88" s="54">
        <v>100</v>
      </c>
      <c r="K88" s="54">
        <v>12.98</v>
      </c>
      <c r="L88" s="55" t="s">
        <v>101</v>
      </c>
      <c r="M88" s="56">
        <f t="shared" si="5"/>
        <v>13.7588</v>
      </c>
      <c r="N88" s="56">
        <f t="shared" si="6"/>
        <v>346.4388</v>
      </c>
      <c r="O88" s="56">
        <f t="shared" si="7"/>
        <v>353.264328</v>
      </c>
      <c r="P88" s="56">
        <f t="shared" si="8"/>
        <v>6.825528</v>
      </c>
      <c r="Q88" s="56">
        <f t="shared" si="9"/>
        <v>346.4388</v>
      </c>
      <c r="R88" s="62" t="s">
        <v>28</v>
      </c>
      <c r="S88" s="63" t="s">
        <v>29</v>
      </c>
      <c r="T88" s="64" t="s">
        <v>111</v>
      </c>
      <c r="U88" s="64" t="s">
        <v>111</v>
      </c>
    </row>
    <row r="89" ht="14.4" hidden="1" spans="1:21">
      <c r="A89" s="39">
        <v>88</v>
      </c>
      <c r="B89" s="40" t="s">
        <v>257</v>
      </c>
      <c r="C89" s="40" t="s">
        <v>258</v>
      </c>
      <c r="D89" s="39" t="s">
        <v>22</v>
      </c>
      <c r="E89" s="39" t="s">
        <v>43</v>
      </c>
      <c r="F89" s="39" t="s">
        <v>100</v>
      </c>
      <c r="G89" s="39" t="s">
        <v>25</v>
      </c>
      <c r="H89" s="39" t="s">
        <v>26</v>
      </c>
      <c r="I89" s="54">
        <v>232.68</v>
      </c>
      <c r="J89" s="54">
        <v>100</v>
      </c>
      <c r="K89" s="54">
        <v>12.98</v>
      </c>
      <c r="L89" s="55" t="s">
        <v>101</v>
      </c>
      <c r="M89" s="56">
        <f t="shared" si="5"/>
        <v>13.7588</v>
      </c>
      <c r="N89" s="56">
        <f t="shared" si="6"/>
        <v>346.4388</v>
      </c>
      <c r="O89" s="56">
        <f t="shared" si="7"/>
        <v>353.264328</v>
      </c>
      <c r="P89" s="56">
        <f t="shared" si="8"/>
        <v>6.825528</v>
      </c>
      <c r="Q89" s="56">
        <f t="shared" si="9"/>
        <v>346.4388</v>
      </c>
      <c r="R89" s="62" t="s">
        <v>28</v>
      </c>
      <c r="S89" s="63" t="s">
        <v>29</v>
      </c>
      <c r="T89" s="64" t="s">
        <v>35</v>
      </c>
      <c r="U89" s="64" t="s">
        <v>35</v>
      </c>
    </row>
    <row r="90" ht="14.4" hidden="1" spans="1:21">
      <c r="A90" s="39">
        <v>89</v>
      </c>
      <c r="B90" s="40" t="s">
        <v>259</v>
      </c>
      <c r="C90" s="40" t="s">
        <v>260</v>
      </c>
      <c r="D90" s="39" t="s">
        <v>22</v>
      </c>
      <c r="E90" s="39" t="s">
        <v>43</v>
      </c>
      <c r="F90" s="39" t="s">
        <v>100</v>
      </c>
      <c r="G90" s="39" t="s">
        <v>25</v>
      </c>
      <c r="H90" s="39" t="s">
        <v>26</v>
      </c>
      <c r="I90" s="54">
        <v>232.68</v>
      </c>
      <c r="J90" s="54">
        <v>100</v>
      </c>
      <c r="K90" s="54">
        <v>12.98</v>
      </c>
      <c r="L90" s="55" t="s">
        <v>101</v>
      </c>
      <c r="M90" s="56">
        <f t="shared" si="5"/>
        <v>13.7588</v>
      </c>
      <c r="N90" s="56">
        <f t="shared" si="6"/>
        <v>346.4388</v>
      </c>
      <c r="O90" s="56">
        <f t="shared" si="7"/>
        <v>353.264328</v>
      </c>
      <c r="P90" s="56">
        <f t="shared" si="8"/>
        <v>6.825528</v>
      </c>
      <c r="Q90" s="56">
        <f t="shared" si="9"/>
        <v>346.4388</v>
      </c>
      <c r="R90" s="62" t="s">
        <v>28</v>
      </c>
      <c r="S90" s="63" t="s">
        <v>29</v>
      </c>
      <c r="T90" s="64" t="s">
        <v>160</v>
      </c>
      <c r="U90" s="64" t="s">
        <v>160</v>
      </c>
    </row>
    <row r="91" ht="14.4" hidden="1" spans="1:21">
      <c r="A91" s="39">
        <v>90</v>
      </c>
      <c r="B91" s="40" t="s">
        <v>261</v>
      </c>
      <c r="C91" s="40" t="s">
        <v>262</v>
      </c>
      <c r="D91" s="39" t="s">
        <v>22</v>
      </c>
      <c r="E91" s="39" t="s">
        <v>43</v>
      </c>
      <c r="F91" s="39" t="s">
        <v>100</v>
      </c>
      <c r="G91" s="39" t="s">
        <v>25</v>
      </c>
      <c r="H91" s="39" t="s">
        <v>26</v>
      </c>
      <c r="I91" s="54">
        <v>232.68</v>
      </c>
      <c r="J91" s="54">
        <v>100</v>
      </c>
      <c r="K91" s="54">
        <v>12.98</v>
      </c>
      <c r="L91" s="55" t="s">
        <v>101</v>
      </c>
      <c r="M91" s="56">
        <f t="shared" si="5"/>
        <v>13.7588</v>
      </c>
      <c r="N91" s="56">
        <f t="shared" si="6"/>
        <v>346.4388</v>
      </c>
      <c r="O91" s="56">
        <f t="shared" si="7"/>
        <v>353.264328</v>
      </c>
      <c r="P91" s="56">
        <f t="shared" si="8"/>
        <v>6.825528</v>
      </c>
      <c r="Q91" s="56">
        <f t="shared" si="9"/>
        <v>346.4388</v>
      </c>
      <c r="R91" s="62" t="s">
        <v>28</v>
      </c>
      <c r="S91" s="63" t="s">
        <v>29</v>
      </c>
      <c r="T91" s="64" t="s">
        <v>207</v>
      </c>
      <c r="U91" s="64" t="s">
        <v>207</v>
      </c>
    </row>
    <row r="92" ht="14.4" hidden="1" spans="1:21">
      <c r="A92" s="39">
        <v>91</v>
      </c>
      <c r="B92" s="40" t="s">
        <v>263</v>
      </c>
      <c r="C92" s="40" t="s">
        <v>264</v>
      </c>
      <c r="D92" s="39" t="s">
        <v>22</v>
      </c>
      <c r="E92" s="39" t="s">
        <v>43</v>
      </c>
      <c r="F92" s="39" t="s">
        <v>100</v>
      </c>
      <c r="G92" s="39" t="s">
        <v>25</v>
      </c>
      <c r="H92" s="39" t="s">
        <v>26</v>
      </c>
      <c r="I92" s="54">
        <v>232.68</v>
      </c>
      <c r="J92" s="54">
        <v>100</v>
      </c>
      <c r="K92" s="54">
        <v>12.98</v>
      </c>
      <c r="L92" s="55" t="s">
        <v>101</v>
      </c>
      <c r="M92" s="56">
        <f t="shared" si="5"/>
        <v>13.7588</v>
      </c>
      <c r="N92" s="56">
        <f t="shared" si="6"/>
        <v>346.4388</v>
      </c>
      <c r="O92" s="56">
        <f t="shared" si="7"/>
        <v>353.264328</v>
      </c>
      <c r="P92" s="56">
        <f t="shared" si="8"/>
        <v>6.825528</v>
      </c>
      <c r="Q92" s="56">
        <f t="shared" si="9"/>
        <v>346.4388</v>
      </c>
      <c r="R92" s="62" t="s">
        <v>28</v>
      </c>
      <c r="S92" s="63" t="s">
        <v>29</v>
      </c>
      <c r="T92" s="64" t="s">
        <v>35</v>
      </c>
      <c r="U92" s="64" t="s">
        <v>35</v>
      </c>
    </row>
    <row r="93" ht="14.4" hidden="1" spans="1:21">
      <c r="A93" s="39">
        <v>92</v>
      </c>
      <c r="B93" s="40" t="s">
        <v>265</v>
      </c>
      <c r="C93" s="40" t="s">
        <v>266</v>
      </c>
      <c r="D93" s="39" t="s">
        <v>22</v>
      </c>
      <c r="E93" s="39" t="s">
        <v>43</v>
      </c>
      <c r="F93" s="39" t="s">
        <v>100</v>
      </c>
      <c r="G93" s="39" t="s">
        <v>25</v>
      </c>
      <c r="H93" s="39" t="s">
        <v>26</v>
      </c>
      <c r="I93" s="54">
        <v>232.68</v>
      </c>
      <c r="J93" s="54">
        <v>100</v>
      </c>
      <c r="K93" s="54">
        <v>12.98</v>
      </c>
      <c r="L93" s="55" t="s">
        <v>101</v>
      </c>
      <c r="M93" s="56">
        <f t="shared" si="5"/>
        <v>13.7588</v>
      </c>
      <c r="N93" s="56">
        <f t="shared" si="6"/>
        <v>346.4388</v>
      </c>
      <c r="O93" s="56">
        <f t="shared" si="7"/>
        <v>353.264328</v>
      </c>
      <c r="P93" s="56">
        <f t="shared" si="8"/>
        <v>6.825528</v>
      </c>
      <c r="Q93" s="56">
        <f t="shared" si="9"/>
        <v>346.4388</v>
      </c>
      <c r="R93" s="62" t="s">
        <v>28</v>
      </c>
      <c r="S93" s="63" t="s">
        <v>29</v>
      </c>
      <c r="T93" s="64" t="s">
        <v>111</v>
      </c>
      <c r="U93" s="64" t="s">
        <v>111</v>
      </c>
    </row>
    <row r="94" ht="14.4" hidden="1" spans="1:21">
      <c r="A94" s="39">
        <v>93</v>
      </c>
      <c r="B94" s="40" t="s">
        <v>267</v>
      </c>
      <c r="C94" s="40" t="s">
        <v>268</v>
      </c>
      <c r="D94" s="39" t="s">
        <v>22</v>
      </c>
      <c r="E94" s="39" t="s">
        <v>43</v>
      </c>
      <c r="F94" s="39" t="s">
        <v>100</v>
      </c>
      <c r="G94" s="39" t="s">
        <v>25</v>
      </c>
      <c r="H94" s="39" t="s">
        <v>26</v>
      </c>
      <c r="I94" s="54">
        <v>232.68</v>
      </c>
      <c r="J94" s="54">
        <v>100</v>
      </c>
      <c r="K94" s="54">
        <v>12.98</v>
      </c>
      <c r="L94" s="55" t="s">
        <v>101</v>
      </c>
      <c r="M94" s="56">
        <f t="shared" si="5"/>
        <v>13.7588</v>
      </c>
      <c r="N94" s="56">
        <f t="shared" si="6"/>
        <v>346.4388</v>
      </c>
      <c r="O94" s="56">
        <f t="shared" si="7"/>
        <v>353.264328</v>
      </c>
      <c r="P94" s="56">
        <f t="shared" si="8"/>
        <v>6.825528</v>
      </c>
      <c r="Q94" s="56">
        <f t="shared" si="9"/>
        <v>346.4388</v>
      </c>
      <c r="R94" s="62" t="s">
        <v>28</v>
      </c>
      <c r="S94" s="63" t="s">
        <v>29</v>
      </c>
      <c r="T94" s="64" t="s">
        <v>131</v>
      </c>
      <c r="U94" s="64" t="s">
        <v>131</v>
      </c>
    </row>
    <row r="95" ht="14.4" hidden="1" spans="1:21">
      <c r="A95" s="39">
        <v>94</v>
      </c>
      <c r="B95" s="40" t="s">
        <v>269</v>
      </c>
      <c r="C95" s="40" t="s">
        <v>270</v>
      </c>
      <c r="D95" s="39" t="s">
        <v>22</v>
      </c>
      <c r="E95" s="39" t="s">
        <v>43</v>
      </c>
      <c r="F95" s="39" t="s">
        <v>100</v>
      </c>
      <c r="G95" s="39" t="s">
        <v>25</v>
      </c>
      <c r="H95" s="39" t="s">
        <v>26</v>
      </c>
      <c r="I95" s="54">
        <v>232.68</v>
      </c>
      <c r="J95" s="54">
        <v>100</v>
      </c>
      <c r="K95" s="54">
        <v>12.98</v>
      </c>
      <c r="L95" s="55" t="s">
        <v>101</v>
      </c>
      <c r="M95" s="56">
        <f t="shared" si="5"/>
        <v>13.7588</v>
      </c>
      <c r="N95" s="56">
        <f t="shared" si="6"/>
        <v>346.4388</v>
      </c>
      <c r="O95" s="56">
        <f t="shared" si="7"/>
        <v>353.264328</v>
      </c>
      <c r="P95" s="56">
        <f t="shared" si="8"/>
        <v>6.825528</v>
      </c>
      <c r="Q95" s="56">
        <f t="shared" si="9"/>
        <v>346.4388</v>
      </c>
      <c r="R95" s="62" t="s">
        <v>28</v>
      </c>
      <c r="S95" s="63" t="s">
        <v>29</v>
      </c>
      <c r="T95" s="64" t="s">
        <v>30</v>
      </c>
      <c r="U95" s="64" t="s">
        <v>30</v>
      </c>
    </row>
    <row r="96" ht="14.4" hidden="1" spans="1:21">
      <c r="A96" s="39">
        <v>95</v>
      </c>
      <c r="B96" s="40" t="s">
        <v>271</v>
      </c>
      <c r="C96" s="40" t="s">
        <v>272</v>
      </c>
      <c r="D96" s="39" t="s">
        <v>22</v>
      </c>
      <c r="E96" s="39" t="s">
        <v>43</v>
      </c>
      <c r="F96" s="39" t="s">
        <v>100</v>
      </c>
      <c r="G96" s="39" t="s">
        <v>25</v>
      </c>
      <c r="H96" s="39" t="s">
        <v>26</v>
      </c>
      <c r="I96" s="54">
        <v>232.68</v>
      </c>
      <c r="J96" s="54">
        <v>100</v>
      </c>
      <c r="K96" s="54">
        <v>12.98</v>
      </c>
      <c r="L96" s="55" t="s">
        <v>101</v>
      </c>
      <c r="M96" s="56">
        <f t="shared" si="5"/>
        <v>13.7588</v>
      </c>
      <c r="N96" s="56">
        <f t="shared" si="6"/>
        <v>346.4388</v>
      </c>
      <c r="O96" s="56">
        <f t="shared" si="7"/>
        <v>353.264328</v>
      </c>
      <c r="P96" s="56">
        <f t="shared" si="8"/>
        <v>6.825528</v>
      </c>
      <c r="Q96" s="56">
        <f t="shared" si="9"/>
        <v>346.4388</v>
      </c>
      <c r="R96" s="62" t="s">
        <v>28</v>
      </c>
      <c r="S96" s="63" t="s">
        <v>29</v>
      </c>
      <c r="T96" s="64" t="s">
        <v>35</v>
      </c>
      <c r="U96" s="64" t="s">
        <v>35</v>
      </c>
    </row>
    <row r="97" ht="14.4" hidden="1" spans="1:21">
      <c r="A97" s="39">
        <v>96</v>
      </c>
      <c r="B97" s="40" t="s">
        <v>273</v>
      </c>
      <c r="C97" s="40" t="s">
        <v>274</v>
      </c>
      <c r="D97" s="39" t="s">
        <v>22</v>
      </c>
      <c r="E97" s="39" t="s">
        <v>43</v>
      </c>
      <c r="F97" s="39" t="s">
        <v>100</v>
      </c>
      <c r="G97" s="39" t="s">
        <v>25</v>
      </c>
      <c r="H97" s="39" t="s">
        <v>26</v>
      </c>
      <c r="I97" s="54">
        <v>232.68</v>
      </c>
      <c r="J97" s="54">
        <v>100</v>
      </c>
      <c r="K97" s="54">
        <v>12.98</v>
      </c>
      <c r="L97" s="55" t="s">
        <v>101</v>
      </c>
      <c r="M97" s="56">
        <f t="shared" si="5"/>
        <v>13.7588</v>
      </c>
      <c r="N97" s="56">
        <f t="shared" si="6"/>
        <v>346.4388</v>
      </c>
      <c r="O97" s="56">
        <f t="shared" si="7"/>
        <v>353.264328</v>
      </c>
      <c r="P97" s="56">
        <f t="shared" si="8"/>
        <v>6.825528</v>
      </c>
      <c r="Q97" s="56">
        <f t="shared" si="9"/>
        <v>346.4388</v>
      </c>
      <c r="R97" s="62" t="s">
        <v>28</v>
      </c>
      <c r="S97" s="63" t="s">
        <v>29</v>
      </c>
      <c r="T97" s="64" t="s">
        <v>30</v>
      </c>
      <c r="U97" s="64" t="s">
        <v>30</v>
      </c>
    </row>
    <row r="98" ht="14.4" hidden="1" spans="1:21">
      <c r="A98" s="39">
        <v>97</v>
      </c>
      <c r="B98" s="40" t="s">
        <v>275</v>
      </c>
      <c r="C98" s="40" t="s">
        <v>276</v>
      </c>
      <c r="D98" s="39" t="s">
        <v>22</v>
      </c>
      <c r="E98" s="39" t="s">
        <v>43</v>
      </c>
      <c r="F98" s="39" t="s">
        <v>100</v>
      </c>
      <c r="G98" s="39" t="s">
        <v>25</v>
      </c>
      <c r="H98" s="39" t="s">
        <v>26</v>
      </c>
      <c r="I98" s="54">
        <v>232.68</v>
      </c>
      <c r="J98" s="54">
        <v>100</v>
      </c>
      <c r="K98" s="54">
        <v>12.98</v>
      </c>
      <c r="L98" s="55" t="s">
        <v>101</v>
      </c>
      <c r="M98" s="56">
        <f t="shared" si="5"/>
        <v>13.7588</v>
      </c>
      <c r="N98" s="56">
        <f t="shared" si="6"/>
        <v>346.4388</v>
      </c>
      <c r="O98" s="56">
        <f t="shared" si="7"/>
        <v>353.264328</v>
      </c>
      <c r="P98" s="56">
        <f t="shared" si="8"/>
        <v>6.825528</v>
      </c>
      <c r="Q98" s="56">
        <f t="shared" si="9"/>
        <v>346.4388</v>
      </c>
      <c r="R98" s="62" t="s">
        <v>28</v>
      </c>
      <c r="S98" s="63" t="s">
        <v>29</v>
      </c>
      <c r="T98" s="64" t="s">
        <v>30</v>
      </c>
      <c r="U98" s="64" t="s">
        <v>30</v>
      </c>
    </row>
    <row r="99" ht="14.4" hidden="1" spans="1:21">
      <c r="A99" s="39">
        <v>98</v>
      </c>
      <c r="B99" s="40" t="s">
        <v>277</v>
      </c>
      <c r="C99" s="40" t="s">
        <v>278</v>
      </c>
      <c r="D99" s="39" t="s">
        <v>22</v>
      </c>
      <c r="E99" s="39" t="s">
        <v>43</v>
      </c>
      <c r="F99" s="39" t="s">
        <v>100</v>
      </c>
      <c r="G99" s="39" t="s">
        <v>25</v>
      </c>
      <c r="H99" s="39" t="s">
        <v>26</v>
      </c>
      <c r="I99" s="54">
        <v>232.68</v>
      </c>
      <c r="J99" s="54">
        <v>100</v>
      </c>
      <c r="K99" s="54">
        <v>12.98</v>
      </c>
      <c r="L99" s="55" t="s">
        <v>101</v>
      </c>
      <c r="M99" s="56">
        <f t="shared" si="5"/>
        <v>13.7588</v>
      </c>
      <c r="N99" s="56">
        <f t="shared" si="6"/>
        <v>346.4388</v>
      </c>
      <c r="O99" s="56">
        <f t="shared" si="7"/>
        <v>353.264328</v>
      </c>
      <c r="P99" s="56">
        <f t="shared" si="8"/>
        <v>6.825528</v>
      </c>
      <c r="Q99" s="56">
        <f t="shared" si="9"/>
        <v>346.4388</v>
      </c>
      <c r="R99" s="62" t="s">
        <v>28</v>
      </c>
      <c r="S99" s="63" t="s">
        <v>29</v>
      </c>
      <c r="T99" s="64" t="s">
        <v>279</v>
      </c>
      <c r="U99" s="64" t="s">
        <v>111</v>
      </c>
    </row>
    <row r="100" ht="14.4" hidden="1" spans="1:21">
      <c r="A100" s="39">
        <v>99</v>
      </c>
      <c r="B100" s="40" t="s">
        <v>280</v>
      </c>
      <c r="C100" s="40" t="s">
        <v>281</v>
      </c>
      <c r="D100" s="39" t="s">
        <v>22</v>
      </c>
      <c r="E100" s="39" t="s">
        <v>43</v>
      </c>
      <c r="F100" s="39" t="s">
        <v>100</v>
      </c>
      <c r="G100" s="39" t="s">
        <v>25</v>
      </c>
      <c r="H100" s="39" t="s">
        <v>26</v>
      </c>
      <c r="I100" s="54">
        <v>232.68</v>
      </c>
      <c r="J100" s="54">
        <v>100</v>
      </c>
      <c r="K100" s="54">
        <v>12.98</v>
      </c>
      <c r="L100" s="55" t="s">
        <v>101</v>
      </c>
      <c r="M100" s="56">
        <f t="shared" si="5"/>
        <v>13.7588</v>
      </c>
      <c r="N100" s="56">
        <f t="shared" si="6"/>
        <v>346.4388</v>
      </c>
      <c r="O100" s="56">
        <f t="shared" si="7"/>
        <v>353.264328</v>
      </c>
      <c r="P100" s="56">
        <f t="shared" si="8"/>
        <v>6.825528</v>
      </c>
      <c r="Q100" s="56">
        <f t="shared" si="9"/>
        <v>346.4388</v>
      </c>
      <c r="R100" s="62" t="s">
        <v>28</v>
      </c>
      <c r="S100" s="63" t="s">
        <v>29</v>
      </c>
      <c r="T100" s="64" t="s">
        <v>30</v>
      </c>
      <c r="U100" s="64" t="s">
        <v>30</v>
      </c>
    </row>
    <row r="101" ht="14.4" hidden="1" spans="1:21">
      <c r="A101" s="39">
        <v>100</v>
      </c>
      <c r="B101" s="40" t="s">
        <v>282</v>
      </c>
      <c r="C101" s="40" t="s">
        <v>283</v>
      </c>
      <c r="D101" s="39" t="s">
        <v>22</v>
      </c>
      <c r="E101" s="39" t="s">
        <v>43</v>
      </c>
      <c r="F101" s="39" t="s">
        <v>100</v>
      </c>
      <c r="G101" s="39" t="s">
        <v>25</v>
      </c>
      <c r="H101" s="39" t="s">
        <v>26</v>
      </c>
      <c r="I101" s="54">
        <v>232.68</v>
      </c>
      <c r="J101" s="54">
        <v>100</v>
      </c>
      <c r="K101" s="54">
        <v>12.98</v>
      </c>
      <c r="L101" s="55" t="s">
        <v>101</v>
      </c>
      <c r="M101" s="56">
        <f t="shared" si="5"/>
        <v>13.7588</v>
      </c>
      <c r="N101" s="56">
        <f t="shared" si="6"/>
        <v>346.4388</v>
      </c>
      <c r="O101" s="56">
        <f t="shared" si="7"/>
        <v>353.264328</v>
      </c>
      <c r="P101" s="56">
        <f t="shared" si="8"/>
        <v>6.825528</v>
      </c>
      <c r="Q101" s="56">
        <f t="shared" si="9"/>
        <v>346.4388</v>
      </c>
      <c r="R101" s="62" t="s">
        <v>28</v>
      </c>
      <c r="S101" s="63" t="s">
        <v>29</v>
      </c>
      <c r="T101" s="64" t="s">
        <v>46</v>
      </c>
      <c r="U101" s="64" t="s">
        <v>46</v>
      </c>
    </row>
    <row r="102" ht="14.4" hidden="1" spans="1:21">
      <c r="A102" s="39">
        <v>101</v>
      </c>
      <c r="B102" s="40" t="s">
        <v>284</v>
      </c>
      <c r="C102" s="40" t="s">
        <v>285</v>
      </c>
      <c r="D102" s="39" t="s">
        <v>22</v>
      </c>
      <c r="E102" s="39" t="s">
        <v>43</v>
      </c>
      <c r="F102" s="39" t="s">
        <v>100</v>
      </c>
      <c r="G102" s="39" t="s">
        <v>25</v>
      </c>
      <c r="H102" s="39" t="s">
        <v>26</v>
      </c>
      <c r="I102" s="54">
        <v>232.68</v>
      </c>
      <c r="J102" s="54">
        <v>100</v>
      </c>
      <c r="K102" s="54">
        <v>12.98</v>
      </c>
      <c r="L102" s="55" t="s">
        <v>101</v>
      </c>
      <c r="M102" s="56">
        <f t="shared" si="5"/>
        <v>13.7588</v>
      </c>
      <c r="N102" s="56">
        <f t="shared" si="6"/>
        <v>346.4388</v>
      </c>
      <c r="O102" s="56">
        <f t="shared" si="7"/>
        <v>353.264328</v>
      </c>
      <c r="P102" s="56">
        <f t="shared" si="8"/>
        <v>6.825528</v>
      </c>
      <c r="Q102" s="56">
        <f t="shared" si="9"/>
        <v>346.4388</v>
      </c>
      <c r="R102" s="62" t="s">
        <v>28</v>
      </c>
      <c r="S102" s="63" t="s">
        <v>29</v>
      </c>
      <c r="T102" s="64" t="s">
        <v>111</v>
      </c>
      <c r="U102" s="64" t="s">
        <v>111</v>
      </c>
    </row>
    <row r="103" ht="14.4" hidden="1" spans="1:21">
      <c r="A103" s="39">
        <v>102</v>
      </c>
      <c r="B103" s="40" t="s">
        <v>286</v>
      </c>
      <c r="C103" s="40" t="s">
        <v>287</v>
      </c>
      <c r="D103" s="39" t="s">
        <v>22</v>
      </c>
      <c r="E103" s="39" t="s">
        <v>43</v>
      </c>
      <c r="F103" s="39" t="s">
        <v>100</v>
      </c>
      <c r="G103" s="39" t="s">
        <v>25</v>
      </c>
      <c r="H103" s="39" t="s">
        <v>26</v>
      </c>
      <c r="I103" s="54">
        <v>232.68</v>
      </c>
      <c r="J103" s="54">
        <v>100</v>
      </c>
      <c r="K103" s="54">
        <v>12.98</v>
      </c>
      <c r="L103" s="55" t="s">
        <v>101</v>
      </c>
      <c r="M103" s="56">
        <f t="shared" si="5"/>
        <v>13.7588</v>
      </c>
      <c r="N103" s="56">
        <f t="shared" si="6"/>
        <v>346.4388</v>
      </c>
      <c r="O103" s="56">
        <f t="shared" si="7"/>
        <v>353.264328</v>
      </c>
      <c r="P103" s="56">
        <f t="shared" si="8"/>
        <v>6.825528</v>
      </c>
      <c r="Q103" s="56">
        <f t="shared" si="9"/>
        <v>346.4388</v>
      </c>
      <c r="R103" s="62" t="s">
        <v>28</v>
      </c>
      <c r="S103" s="63" t="s">
        <v>29</v>
      </c>
      <c r="T103" s="64" t="s">
        <v>226</v>
      </c>
      <c r="U103" s="64" t="s">
        <v>226</v>
      </c>
    </row>
    <row r="104" ht="14.4" hidden="1" spans="1:21">
      <c r="A104" s="39">
        <v>103</v>
      </c>
      <c r="B104" s="40" t="s">
        <v>288</v>
      </c>
      <c r="C104" s="41" t="s">
        <v>289</v>
      </c>
      <c r="D104" s="39" t="s">
        <v>22</v>
      </c>
      <c r="E104" s="39" t="s">
        <v>43</v>
      </c>
      <c r="F104" s="39" t="s">
        <v>24</v>
      </c>
      <c r="G104" s="39" t="s">
        <v>25</v>
      </c>
      <c r="H104" s="39" t="s">
        <v>26</v>
      </c>
      <c r="I104" s="54">
        <v>627</v>
      </c>
      <c r="J104" s="54">
        <v>300</v>
      </c>
      <c r="K104" s="54">
        <v>227</v>
      </c>
      <c r="L104" s="55" t="s">
        <v>67</v>
      </c>
      <c r="M104" s="56">
        <f t="shared" si="5"/>
        <v>240.62</v>
      </c>
      <c r="N104" s="56">
        <f t="shared" si="6"/>
        <v>1167.62</v>
      </c>
      <c r="O104" s="56">
        <f t="shared" si="7"/>
        <v>1200.0572</v>
      </c>
      <c r="P104" s="56">
        <f t="shared" si="8"/>
        <v>32.4372</v>
      </c>
      <c r="Q104" s="56">
        <f t="shared" si="9"/>
        <v>1167.62</v>
      </c>
      <c r="R104" s="62" t="s">
        <v>28</v>
      </c>
      <c r="S104" s="63" t="s">
        <v>29</v>
      </c>
      <c r="T104" s="64" t="s">
        <v>160</v>
      </c>
      <c r="U104" s="64" t="s">
        <v>160</v>
      </c>
    </row>
    <row r="105" ht="14.4" hidden="1" spans="1:21">
      <c r="A105" s="39">
        <v>104</v>
      </c>
      <c r="B105" s="40" t="s">
        <v>290</v>
      </c>
      <c r="C105" s="40" t="s">
        <v>291</v>
      </c>
      <c r="D105" s="39" t="s">
        <v>22</v>
      </c>
      <c r="E105" s="39" t="s">
        <v>43</v>
      </c>
      <c r="F105" s="39" t="s">
        <v>100</v>
      </c>
      <c r="G105" s="39" t="s">
        <v>25</v>
      </c>
      <c r="H105" s="39" t="s">
        <v>26</v>
      </c>
      <c r="I105" s="54">
        <v>232.68</v>
      </c>
      <c r="J105" s="54">
        <v>100</v>
      </c>
      <c r="K105" s="54">
        <v>12.98</v>
      </c>
      <c r="L105" s="55" t="s">
        <v>101</v>
      </c>
      <c r="M105" s="56">
        <f t="shared" si="5"/>
        <v>13.7588</v>
      </c>
      <c r="N105" s="56">
        <f t="shared" si="6"/>
        <v>346.4388</v>
      </c>
      <c r="O105" s="56">
        <f t="shared" si="7"/>
        <v>353.264328</v>
      </c>
      <c r="P105" s="56">
        <f t="shared" si="8"/>
        <v>6.825528</v>
      </c>
      <c r="Q105" s="56">
        <f t="shared" si="9"/>
        <v>346.4388</v>
      </c>
      <c r="R105" s="62" t="s">
        <v>28</v>
      </c>
      <c r="S105" s="63" t="s">
        <v>29</v>
      </c>
      <c r="T105" s="64" t="s">
        <v>292</v>
      </c>
      <c r="U105" s="64" t="s">
        <v>292</v>
      </c>
    </row>
    <row r="106" ht="14.4" hidden="1" spans="1:21">
      <c r="A106" s="39">
        <v>105</v>
      </c>
      <c r="B106" s="40" t="s">
        <v>293</v>
      </c>
      <c r="C106" s="40" t="s">
        <v>294</v>
      </c>
      <c r="D106" s="39" t="s">
        <v>22</v>
      </c>
      <c r="E106" s="39" t="s">
        <v>43</v>
      </c>
      <c r="F106" s="39" t="s">
        <v>100</v>
      </c>
      <c r="G106" s="39" t="s">
        <v>25</v>
      </c>
      <c r="H106" s="39" t="s">
        <v>26</v>
      </c>
      <c r="I106" s="54">
        <v>232.68</v>
      </c>
      <c r="J106" s="54">
        <v>100</v>
      </c>
      <c r="K106" s="54">
        <v>12.98</v>
      </c>
      <c r="L106" s="55" t="s">
        <v>101</v>
      </c>
      <c r="M106" s="56">
        <f t="shared" si="5"/>
        <v>13.7588</v>
      </c>
      <c r="N106" s="56">
        <f t="shared" si="6"/>
        <v>346.4388</v>
      </c>
      <c r="O106" s="56">
        <f t="shared" si="7"/>
        <v>353.264328</v>
      </c>
      <c r="P106" s="56">
        <f t="shared" si="8"/>
        <v>6.825528</v>
      </c>
      <c r="Q106" s="56">
        <f t="shared" si="9"/>
        <v>346.4388</v>
      </c>
      <c r="R106" s="62" t="s">
        <v>28</v>
      </c>
      <c r="S106" s="63" t="s">
        <v>29</v>
      </c>
      <c r="T106" s="64" t="s">
        <v>35</v>
      </c>
      <c r="U106" s="64" t="s">
        <v>35</v>
      </c>
    </row>
    <row r="107" ht="14.4" hidden="1" spans="1:21">
      <c r="A107" s="39">
        <v>106</v>
      </c>
      <c r="B107" s="40" t="s">
        <v>295</v>
      </c>
      <c r="C107" s="40" t="s">
        <v>296</v>
      </c>
      <c r="D107" s="39" t="s">
        <v>22</v>
      </c>
      <c r="E107" s="39" t="s">
        <v>43</v>
      </c>
      <c r="F107" s="39" t="s">
        <v>100</v>
      </c>
      <c r="G107" s="39" t="s">
        <v>25</v>
      </c>
      <c r="H107" s="39" t="s">
        <v>26</v>
      </c>
      <c r="I107" s="54">
        <v>232.68</v>
      </c>
      <c r="J107" s="54">
        <v>100</v>
      </c>
      <c r="K107" s="54">
        <v>12.98</v>
      </c>
      <c r="L107" s="55" t="s">
        <v>101</v>
      </c>
      <c r="M107" s="56">
        <f t="shared" si="5"/>
        <v>13.7588</v>
      </c>
      <c r="N107" s="56">
        <f t="shared" si="6"/>
        <v>346.4388</v>
      </c>
      <c r="O107" s="56">
        <f t="shared" si="7"/>
        <v>353.264328</v>
      </c>
      <c r="P107" s="56">
        <f t="shared" si="8"/>
        <v>6.825528</v>
      </c>
      <c r="Q107" s="56">
        <f t="shared" si="9"/>
        <v>346.4388</v>
      </c>
      <c r="R107" s="62" t="s">
        <v>28</v>
      </c>
      <c r="S107" s="63" t="s">
        <v>29</v>
      </c>
      <c r="T107" s="64" t="s">
        <v>297</v>
      </c>
      <c r="U107" s="64" t="s">
        <v>111</v>
      </c>
    </row>
    <row r="108" ht="14.4" hidden="1" spans="1:21">
      <c r="A108" s="39">
        <v>107</v>
      </c>
      <c r="B108" s="40" t="s">
        <v>298</v>
      </c>
      <c r="C108" s="41" t="s">
        <v>299</v>
      </c>
      <c r="D108" s="39" t="s">
        <v>22</v>
      </c>
      <c r="E108" s="39" t="s">
        <v>43</v>
      </c>
      <c r="F108" s="39" t="s">
        <v>24</v>
      </c>
      <c r="G108" s="39" t="s">
        <v>25</v>
      </c>
      <c r="H108" s="39" t="s">
        <v>26</v>
      </c>
      <c r="I108" s="54">
        <v>627</v>
      </c>
      <c r="J108" s="54">
        <v>300</v>
      </c>
      <c r="K108" s="54">
        <v>227</v>
      </c>
      <c r="L108" s="55" t="s">
        <v>67</v>
      </c>
      <c r="M108" s="56">
        <f t="shared" si="5"/>
        <v>240.62</v>
      </c>
      <c r="N108" s="56">
        <f t="shared" si="6"/>
        <v>1167.62</v>
      </c>
      <c r="O108" s="56">
        <f t="shared" si="7"/>
        <v>1200.0572</v>
      </c>
      <c r="P108" s="56">
        <f t="shared" si="8"/>
        <v>32.4372</v>
      </c>
      <c r="Q108" s="56">
        <f t="shared" si="9"/>
        <v>1167.62</v>
      </c>
      <c r="R108" s="62" t="s">
        <v>28</v>
      </c>
      <c r="S108" s="63" t="s">
        <v>29</v>
      </c>
      <c r="T108" s="64" t="s">
        <v>35</v>
      </c>
      <c r="U108" s="64" t="s">
        <v>35</v>
      </c>
    </row>
    <row r="109" ht="14.4" hidden="1" spans="1:21">
      <c r="A109" s="39">
        <v>108</v>
      </c>
      <c r="B109" s="40" t="s">
        <v>300</v>
      </c>
      <c r="C109" s="40" t="s">
        <v>301</v>
      </c>
      <c r="D109" s="39" t="s">
        <v>22</v>
      </c>
      <c r="E109" s="39" t="s">
        <v>43</v>
      </c>
      <c r="F109" s="39" t="s">
        <v>100</v>
      </c>
      <c r="G109" s="39" t="s">
        <v>25</v>
      </c>
      <c r="H109" s="39" t="s">
        <v>26</v>
      </c>
      <c r="I109" s="54">
        <v>232.68</v>
      </c>
      <c r="J109" s="54">
        <v>100</v>
      </c>
      <c r="K109" s="54">
        <v>12.98</v>
      </c>
      <c r="L109" s="55" t="s">
        <v>101</v>
      </c>
      <c r="M109" s="56">
        <f t="shared" si="5"/>
        <v>13.7588</v>
      </c>
      <c r="N109" s="56">
        <f t="shared" si="6"/>
        <v>346.4388</v>
      </c>
      <c r="O109" s="56">
        <f t="shared" si="7"/>
        <v>353.264328</v>
      </c>
      <c r="P109" s="56">
        <f t="shared" si="8"/>
        <v>6.825528</v>
      </c>
      <c r="Q109" s="56">
        <f t="shared" si="9"/>
        <v>346.4388</v>
      </c>
      <c r="R109" s="62" t="s">
        <v>28</v>
      </c>
      <c r="S109" s="63" t="s">
        <v>29</v>
      </c>
      <c r="T109" s="64" t="s">
        <v>85</v>
      </c>
      <c r="U109" s="64" t="s">
        <v>85</v>
      </c>
    </row>
    <row r="110" ht="14.4" hidden="1" spans="1:21">
      <c r="A110" s="39">
        <v>109</v>
      </c>
      <c r="B110" s="40" t="s">
        <v>302</v>
      </c>
      <c r="C110" s="40" t="s">
        <v>303</v>
      </c>
      <c r="D110" s="39" t="s">
        <v>22</v>
      </c>
      <c r="E110" s="39" t="s">
        <v>43</v>
      </c>
      <c r="F110" s="39" t="s">
        <v>100</v>
      </c>
      <c r="G110" s="39" t="s">
        <v>25</v>
      </c>
      <c r="H110" s="39" t="s">
        <v>26</v>
      </c>
      <c r="I110" s="54">
        <v>232.68</v>
      </c>
      <c r="J110" s="54">
        <v>100</v>
      </c>
      <c r="K110" s="54">
        <v>12.98</v>
      </c>
      <c r="L110" s="55" t="s">
        <v>101</v>
      </c>
      <c r="M110" s="56">
        <f t="shared" si="5"/>
        <v>13.7588</v>
      </c>
      <c r="N110" s="56">
        <f t="shared" si="6"/>
        <v>346.4388</v>
      </c>
      <c r="O110" s="56">
        <f t="shared" si="7"/>
        <v>353.264328</v>
      </c>
      <c r="P110" s="56">
        <f t="shared" si="8"/>
        <v>6.825528</v>
      </c>
      <c r="Q110" s="56">
        <f t="shared" si="9"/>
        <v>346.4388</v>
      </c>
      <c r="R110" s="62" t="s">
        <v>28</v>
      </c>
      <c r="S110" s="63" t="s">
        <v>29</v>
      </c>
      <c r="T110" s="64" t="s">
        <v>160</v>
      </c>
      <c r="U110" s="64" t="s">
        <v>160</v>
      </c>
    </row>
    <row r="111" ht="14.4" hidden="1" spans="1:21">
      <c r="A111" s="39">
        <v>110</v>
      </c>
      <c r="B111" s="40" t="s">
        <v>304</v>
      </c>
      <c r="C111" s="40" t="s">
        <v>305</v>
      </c>
      <c r="D111" s="39" t="s">
        <v>22</v>
      </c>
      <c r="E111" s="39" t="s">
        <v>43</v>
      </c>
      <c r="F111" s="39" t="s">
        <v>100</v>
      </c>
      <c r="G111" s="39" t="s">
        <v>25</v>
      </c>
      <c r="H111" s="39" t="s">
        <v>26</v>
      </c>
      <c r="I111" s="54">
        <v>232.68</v>
      </c>
      <c r="J111" s="54">
        <v>100</v>
      </c>
      <c r="K111" s="54">
        <v>12.98</v>
      </c>
      <c r="L111" s="55" t="s">
        <v>101</v>
      </c>
      <c r="M111" s="56">
        <f t="shared" si="5"/>
        <v>13.7588</v>
      </c>
      <c r="N111" s="56">
        <f t="shared" si="6"/>
        <v>346.4388</v>
      </c>
      <c r="O111" s="56">
        <f t="shared" si="7"/>
        <v>353.264328</v>
      </c>
      <c r="P111" s="56">
        <f t="shared" si="8"/>
        <v>6.825528</v>
      </c>
      <c r="Q111" s="56">
        <f t="shared" si="9"/>
        <v>346.4388</v>
      </c>
      <c r="R111" s="62" t="s">
        <v>28</v>
      </c>
      <c r="S111" s="63" t="s">
        <v>29</v>
      </c>
      <c r="T111" s="64" t="s">
        <v>248</v>
      </c>
      <c r="U111" s="64" t="s">
        <v>248</v>
      </c>
    </row>
    <row r="112" ht="14.4" hidden="1" spans="1:21">
      <c r="A112" s="39">
        <v>111</v>
      </c>
      <c r="B112" s="40" t="s">
        <v>306</v>
      </c>
      <c r="C112" s="40" t="s">
        <v>307</v>
      </c>
      <c r="D112" s="39" t="s">
        <v>22</v>
      </c>
      <c r="E112" s="39" t="s">
        <v>43</v>
      </c>
      <c r="F112" s="39" t="s">
        <v>100</v>
      </c>
      <c r="G112" s="39" t="s">
        <v>25</v>
      </c>
      <c r="H112" s="39" t="s">
        <v>26</v>
      </c>
      <c r="I112" s="54">
        <v>232.68</v>
      </c>
      <c r="J112" s="54">
        <v>100</v>
      </c>
      <c r="K112" s="54">
        <v>12.98</v>
      </c>
      <c r="L112" s="55" t="s">
        <v>101</v>
      </c>
      <c r="M112" s="56">
        <f t="shared" si="5"/>
        <v>13.7588</v>
      </c>
      <c r="N112" s="56">
        <f t="shared" si="6"/>
        <v>346.4388</v>
      </c>
      <c r="O112" s="56">
        <f t="shared" si="7"/>
        <v>353.264328</v>
      </c>
      <c r="P112" s="56">
        <f t="shared" si="8"/>
        <v>6.825528</v>
      </c>
      <c r="Q112" s="56">
        <f t="shared" si="9"/>
        <v>346.4388</v>
      </c>
      <c r="R112" s="62" t="s">
        <v>28</v>
      </c>
      <c r="S112" s="63" t="s">
        <v>29</v>
      </c>
      <c r="T112" s="64" t="s">
        <v>30</v>
      </c>
      <c r="U112" s="64" t="s">
        <v>30</v>
      </c>
    </row>
    <row r="113" ht="14.4" hidden="1" spans="1:21">
      <c r="A113" s="39">
        <v>112</v>
      </c>
      <c r="B113" s="40" t="s">
        <v>308</v>
      </c>
      <c r="C113" s="40" t="s">
        <v>309</v>
      </c>
      <c r="D113" s="39" t="s">
        <v>22</v>
      </c>
      <c r="E113" s="39" t="s">
        <v>43</v>
      </c>
      <c r="F113" s="39" t="s">
        <v>100</v>
      </c>
      <c r="G113" s="39" t="s">
        <v>25</v>
      </c>
      <c r="H113" s="39" t="s">
        <v>26</v>
      </c>
      <c r="I113" s="54">
        <v>232.68</v>
      </c>
      <c r="J113" s="54">
        <v>100</v>
      </c>
      <c r="K113" s="54">
        <v>12.98</v>
      </c>
      <c r="L113" s="55" t="s">
        <v>101</v>
      </c>
      <c r="M113" s="56">
        <f t="shared" si="5"/>
        <v>13.7588</v>
      </c>
      <c r="N113" s="56">
        <f t="shared" si="6"/>
        <v>346.4388</v>
      </c>
      <c r="O113" s="56">
        <f t="shared" si="7"/>
        <v>353.264328</v>
      </c>
      <c r="P113" s="56">
        <f t="shared" si="8"/>
        <v>6.825528</v>
      </c>
      <c r="Q113" s="56">
        <f t="shared" si="9"/>
        <v>346.4388</v>
      </c>
      <c r="R113" s="62" t="s">
        <v>28</v>
      </c>
      <c r="S113" s="63" t="s">
        <v>29</v>
      </c>
      <c r="T113" s="64" t="s">
        <v>35</v>
      </c>
      <c r="U113" s="64" t="s">
        <v>35</v>
      </c>
    </row>
    <row r="114" ht="14.4" hidden="1" spans="1:21">
      <c r="A114" s="39">
        <v>113</v>
      </c>
      <c r="B114" s="40" t="s">
        <v>310</v>
      </c>
      <c r="C114" s="40" t="s">
        <v>311</v>
      </c>
      <c r="D114" s="39" t="s">
        <v>22</v>
      </c>
      <c r="E114" s="39" t="s">
        <v>43</v>
      </c>
      <c r="F114" s="39" t="s">
        <v>100</v>
      </c>
      <c r="G114" s="39" t="s">
        <v>25</v>
      </c>
      <c r="H114" s="39" t="s">
        <v>26</v>
      </c>
      <c r="I114" s="39">
        <v>926.11</v>
      </c>
      <c r="J114" s="54">
        <v>100</v>
      </c>
      <c r="K114" s="54">
        <v>32.17</v>
      </c>
      <c r="L114" s="55" t="s">
        <v>101</v>
      </c>
      <c r="M114" s="56">
        <f t="shared" si="5"/>
        <v>34.1002</v>
      </c>
      <c r="N114" s="56">
        <f t="shared" si="6"/>
        <v>1060.2102</v>
      </c>
      <c r="O114" s="56">
        <f t="shared" si="7"/>
        <v>1068.256212</v>
      </c>
      <c r="P114" s="56">
        <f t="shared" si="8"/>
        <v>8.046012</v>
      </c>
      <c r="Q114" s="56">
        <f t="shared" si="9"/>
        <v>1060.2102</v>
      </c>
      <c r="R114" s="62" t="s">
        <v>28</v>
      </c>
      <c r="S114" s="63" t="s">
        <v>29</v>
      </c>
      <c r="T114" s="64" t="s">
        <v>160</v>
      </c>
      <c r="U114" s="64" t="s">
        <v>160</v>
      </c>
    </row>
    <row r="115" ht="14.4" hidden="1" spans="1:21">
      <c r="A115" s="39">
        <v>114</v>
      </c>
      <c r="B115" s="40" t="s">
        <v>312</v>
      </c>
      <c r="C115" s="40" t="s">
        <v>313</v>
      </c>
      <c r="D115" s="39" t="s">
        <v>22</v>
      </c>
      <c r="E115" s="39" t="s">
        <v>43</v>
      </c>
      <c r="F115" s="39" t="s">
        <v>100</v>
      </c>
      <c r="G115" s="39" t="s">
        <v>25</v>
      </c>
      <c r="H115" s="39" t="s">
        <v>26</v>
      </c>
      <c r="I115" s="54">
        <v>232.68</v>
      </c>
      <c r="J115" s="54">
        <v>100</v>
      </c>
      <c r="K115" s="54">
        <v>12.98</v>
      </c>
      <c r="L115" s="55" t="s">
        <v>101</v>
      </c>
      <c r="M115" s="56">
        <f t="shared" si="5"/>
        <v>13.7588</v>
      </c>
      <c r="N115" s="56">
        <f t="shared" si="6"/>
        <v>346.4388</v>
      </c>
      <c r="O115" s="56">
        <f t="shared" si="7"/>
        <v>353.264328</v>
      </c>
      <c r="P115" s="56">
        <f t="shared" si="8"/>
        <v>6.825528</v>
      </c>
      <c r="Q115" s="56">
        <f t="shared" si="9"/>
        <v>346.4388</v>
      </c>
      <c r="R115" s="62" t="s">
        <v>28</v>
      </c>
      <c r="S115" s="63" t="s">
        <v>29</v>
      </c>
      <c r="T115" s="64" t="s">
        <v>314</v>
      </c>
      <c r="U115" s="64" t="s">
        <v>314</v>
      </c>
    </row>
    <row r="116" ht="14.4" hidden="1" spans="1:21">
      <c r="A116" s="39">
        <v>115</v>
      </c>
      <c r="B116" s="40" t="s">
        <v>315</v>
      </c>
      <c r="C116" s="40" t="s">
        <v>316</v>
      </c>
      <c r="D116" s="39" t="s">
        <v>22</v>
      </c>
      <c r="E116" s="39" t="s">
        <v>43</v>
      </c>
      <c r="F116" s="39" t="s">
        <v>100</v>
      </c>
      <c r="G116" s="39" t="s">
        <v>25</v>
      </c>
      <c r="H116" s="39" t="s">
        <v>26</v>
      </c>
      <c r="I116" s="54">
        <v>232.68</v>
      </c>
      <c r="J116" s="54">
        <v>100</v>
      </c>
      <c r="K116" s="54">
        <v>12.98</v>
      </c>
      <c r="L116" s="55" t="s">
        <v>101</v>
      </c>
      <c r="M116" s="56">
        <f t="shared" si="5"/>
        <v>13.7588</v>
      </c>
      <c r="N116" s="56">
        <f t="shared" si="6"/>
        <v>346.4388</v>
      </c>
      <c r="O116" s="56">
        <f t="shared" si="7"/>
        <v>353.264328</v>
      </c>
      <c r="P116" s="56">
        <f t="shared" si="8"/>
        <v>6.825528</v>
      </c>
      <c r="Q116" s="56">
        <f t="shared" si="9"/>
        <v>346.4388</v>
      </c>
      <c r="R116" s="62" t="s">
        <v>28</v>
      </c>
      <c r="S116" s="63" t="s">
        <v>29</v>
      </c>
      <c r="T116" s="64" t="s">
        <v>90</v>
      </c>
      <c r="U116" s="64" t="s">
        <v>90</v>
      </c>
    </row>
    <row r="117" ht="14.4" hidden="1" spans="1:21">
      <c r="A117" s="39">
        <v>116</v>
      </c>
      <c r="B117" s="40" t="s">
        <v>317</v>
      </c>
      <c r="C117" s="40" t="s">
        <v>318</v>
      </c>
      <c r="D117" s="39" t="s">
        <v>22</v>
      </c>
      <c r="E117" s="39" t="s">
        <v>43</v>
      </c>
      <c r="F117" s="39" t="s">
        <v>100</v>
      </c>
      <c r="G117" s="39" t="s">
        <v>25</v>
      </c>
      <c r="H117" s="39" t="s">
        <v>26</v>
      </c>
      <c r="I117" s="39">
        <v>926.11</v>
      </c>
      <c r="J117" s="54">
        <v>100</v>
      </c>
      <c r="K117" s="54">
        <v>32.17</v>
      </c>
      <c r="L117" s="55" t="s">
        <v>101</v>
      </c>
      <c r="M117" s="56">
        <f t="shared" si="5"/>
        <v>34.1002</v>
      </c>
      <c r="N117" s="56">
        <f t="shared" si="6"/>
        <v>1060.2102</v>
      </c>
      <c r="O117" s="56">
        <f t="shared" si="7"/>
        <v>1068.256212</v>
      </c>
      <c r="P117" s="56">
        <f t="shared" si="8"/>
        <v>8.046012</v>
      </c>
      <c r="Q117" s="56">
        <f t="shared" si="9"/>
        <v>1060.2102</v>
      </c>
      <c r="R117" s="62" t="s">
        <v>28</v>
      </c>
      <c r="S117" s="63" t="s">
        <v>29</v>
      </c>
      <c r="T117" s="64" t="s">
        <v>30</v>
      </c>
      <c r="U117" s="64" t="s">
        <v>30</v>
      </c>
    </row>
    <row r="118" ht="14.4" hidden="1" spans="1:21">
      <c r="A118" s="39">
        <v>117</v>
      </c>
      <c r="B118" s="40" t="s">
        <v>319</v>
      </c>
      <c r="C118" s="40" t="s">
        <v>320</v>
      </c>
      <c r="D118" s="39" t="s">
        <v>22</v>
      </c>
      <c r="E118" s="39" t="s">
        <v>43</v>
      </c>
      <c r="F118" s="39" t="s">
        <v>100</v>
      </c>
      <c r="G118" s="39" t="s">
        <v>25</v>
      </c>
      <c r="H118" s="39" t="s">
        <v>26</v>
      </c>
      <c r="I118" s="39">
        <v>926.11</v>
      </c>
      <c r="J118" s="54">
        <v>100</v>
      </c>
      <c r="K118" s="54">
        <v>32.17</v>
      </c>
      <c r="L118" s="55" t="s">
        <v>101</v>
      </c>
      <c r="M118" s="56">
        <f t="shared" si="5"/>
        <v>34.1002</v>
      </c>
      <c r="N118" s="56">
        <f t="shared" si="6"/>
        <v>1060.2102</v>
      </c>
      <c r="O118" s="56">
        <f t="shared" si="7"/>
        <v>1068.256212</v>
      </c>
      <c r="P118" s="56">
        <f t="shared" si="8"/>
        <v>8.046012</v>
      </c>
      <c r="Q118" s="56">
        <f t="shared" si="9"/>
        <v>1060.2102</v>
      </c>
      <c r="R118" s="62" t="s">
        <v>28</v>
      </c>
      <c r="S118" s="63" t="s">
        <v>29</v>
      </c>
      <c r="T118" s="64" t="s">
        <v>321</v>
      </c>
      <c r="U118" s="64" t="s">
        <v>321</v>
      </c>
    </row>
    <row r="119" ht="14.4" hidden="1" spans="1:21">
      <c r="A119" s="39">
        <v>118</v>
      </c>
      <c r="B119" s="40" t="s">
        <v>322</v>
      </c>
      <c r="C119" s="40" t="s">
        <v>323</v>
      </c>
      <c r="D119" s="39" t="s">
        <v>22</v>
      </c>
      <c r="E119" s="39" t="s">
        <v>43</v>
      </c>
      <c r="F119" s="39" t="s">
        <v>100</v>
      </c>
      <c r="G119" s="39" t="s">
        <v>25</v>
      </c>
      <c r="H119" s="39" t="s">
        <v>26</v>
      </c>
      <c r="I119" s="39">
        <v>926.11</v>
      </c>
      <c r="J119" s="54">
        <v>100</v>
      </c>
      <c r="K119" s="54">
        <v>32.17</v>
      </c>
      <c r="L119" s="55" t="s">
        <v>101</v>
      </c>
      <c r="M119" s="56">
        <f t="shared" si="5"/>
        <v>34.1002</v>
      </c>
      <c r="N119" s="56">
        <f t="shared" si="6"/>
        <v>1060.2102</v>
      </c>
      <c r="O119" s="56">
        <f t="shared" si="7"/>
        <v>1068.256212</v>
      </c>
      <c r="P119" s="56">
        <f t="shared" si="8"/>
        <v>8.046012</v>
      </c>
      <c r="Q119" s="56">
        <f t="shared" si="9"/>
        <v>1060.2102</v>
      </c>
      <c r="R119" s="62" t="s">
        <v>28</v>
      </c>
      <c r="S119" s="63" t="s">
        <v>29</v>
      </c>
      <c r="T119" s="64" t="s">
        <v>160</v>
      </c>
      <c r="U119" s="64" t="s">
        <v>160</v>
      </c>
    </row>
    <row r="120" ht="14.4" hidden="1" spans="1:21">
      <c r="A120" s="39">
        <v>119</v>
      </c>
      <c r="B120" s="40" t="s">
        <v>324</v>
      </c>
      <c r="C120" s="40" t="s">
        <v>325</v>
      </c>
      <c r="D120" s="39" t="s">
        <v>22</v>
      </c>
      <c r="E120" s="39" t="s">
        <v>43</v>
      </c>
      <c r="F120" s="39" t="s">
        <v>100</v>
      </c>
      <c r="G120" s="39" t="s">
        <v>25</v>
      </c>
      <c r="H120" s="39" t="s">
        <v>26</v>
      </c>
      <c r="I120" s="39">
        <v>926.11</v>
      </c>
      <c r="J120" s="54">
        <v>100</v>
      </c>
      <c r="K120" s="54">
        <v>32.17</v>
      </c>
      <c r="L120" s="55" t="s">
        <v>101</v>
      </c>
      <c r="M120" s="56">
        <f t="shared" si="5"/>
        <v>34.1002</v>
      </c>
      <c r="N120" s="56">
        <f t="shared" si="6"/>
        <v>1060.2102</v>
      </c>
      <c r="O120" s="56">
        <f t="shared" si="7"/>
        <v>1068.256212</v>
      </c>
      <c r="P120" s="56">
        <f t="shared" si="8"/>
        <v>8.046012</v>
      </c>
      <c r="Q120" s="56">
        <f t="shared" si="9"/>
        <v>1060.2102</v>
      </c>
      <c r="R120" s="62" t="s">
        <v>28</v>
      </c>
      <c r="S120" s="63" t="s">
        <v>29</v>
      </c>
      <c r="T120" s="64" t="s">
        <v>30</v>
      </c>
      <c r="U120" s="64" t="s">
        <v>30</v>
      </c>
    </row>
    <row r="121" ht="14.4" hidden="1" spans="1:21">
      <c r="A121" s="39">
        <v>120</v>
      </c>
      <c r="B121" s="40" t="s">
        <v>326</v>
      </c>
      <c r="C121" s="40" t="s">
        <v>327</v>
      </c>
      <c r="D121" s="39" t="s">
        <v>22</v>
      </c>
      <c r="E121" s="39" t="s">
        <v>43</v>
      </c>
      <c r="F121" s="39" t="s">
        <v>100</v>
      </c>
      <c r="G121" s="39" t="s">
        <v>25</v>
      </c>
      <c r="H121" s="39" t="s">
        <v>26</v>
      </c>
      <c r="I121" s="39">
        <v>926.11</v>
      </c>
      <c r="J121" s="54">
        <v>100</v>
      </c>
      <c r="K121" s="54">
        <v>32.17</v>
      </c>
      <c r="L121" s="55" t="s">
        <v>101</v>
      </c>
      <c r="M121" s="56">
        <f t="shared" si="5"/>
        <v>34.1002</v>
      </c>
      <c r="N121" s="56">
        <f t="shared" si="6"/>
        <v>1060.2102</v>
      </c>
      <c r="O121" s="56">
        <f t="shared" si="7"/>
        <v>1068.256212</v>
      </c>
      <c r="P121" s="56">
        <f t="shared" si="8"/>
        <v>8.046012</v>
      </c>
      <c r="Q121" s="56">
        <f t="shared" si="9"/>
        <v>1060.2102</v>
      </c>
      <c r="R121" s="62" t="s">
        <v>28</v>
      </c>
      <c r="S121" s="63" t="s">
        <v>29</v>
      </c>
      <c r="T121" s="64" t="s">
        <v>328</v>
      </c>
      <c r="U121" s="64" t="s">
        <v>328</v>
      </c>
    </row>
    <row r="122" ht="14.4" hidden="1" spans="1:21">
      <c r="A122" s="39">
        <v>121</v>
      </c>
      <c r="B122" s="40" t="s">
        <v>329</v>
      </c>
      <c r="C122" s="40" t="s">
        <v>330</v>
      </c>
      <c r="D122" s="39" t="s">
        <v>22</v>
      </c>
      <c r="E122" s="39" t="s">
        <v>43</v>
      </c>
      <c r="F122" s="39" t="s">
        <v>100</v>
      </c>
      <c r="G122" s="39" t="s">
        <v>25</v>
      </c>
      <c r="H122" s="39" t="s">
        <v>26</v>
      </c>
      <c r="I122" s="54">
        <v>232.68</v>
      </c>
      <c r="J122" s="54">
        <v>100</v>
      </c>
      <c r="K122" s="54">
        <v>12.98</v>
      </c>
      <c r="L122" s="55" t="s">
        <v>101</v>
      </c>
      <c r="M122" s="56">
        <f t="shared" si="5"/>
        <v>13.7588</v>
      </c>
      <c r="N122" s="56">
        <f t="shared" si="6"/>
        <v>346.4388</v>
      </c>
      <c r="O122" s="56">
        <f t="shared" si="7"/>
        <v>353.264328</v>
      </c>
      <c r="P122" s="56">
        <f t="shared" si="8"/>
        <v>6.825528</v>
      </c>
      <c r="Q122" s="56">
        <f t="shared" si="9"/>
        <v>346.4388</v>
      </c>
      <c r="R122" s="62" t="s">
        <v>28</v>
      </c>
      <c r="S122" s="63" t="s">
        <v>29</v>
      </c>
      <c r="T122" s="64" t="s">
        <v>35</v>
      </c>
      <c r="U122" s="64" t="s">
        <v>35</v>
      </c>
    </row>
    <row r="123" ht="14.4" hidden="1" spans="1:21">
      <c r="A123" s="39">
        <v>122</v>
      </c>
      <c r="B123" s="40" t="s">
        <v>331</v>
      </c>
      <c r="C123" s="40" t="s">
        <v>332</v>
      </c>
      <c r="D123" s="39" t="s">
        <v>22</v>
      </c>
      <c r="E123" s="39" t="s">
        <v>43</v>
      </c>
      <c r="F123" s="39" t="s">
        <v>100</v>
      </c>
      <c r="G123" s="39" t="s">
        <v>25</v>
      </c>
      <c r="H123" s="39" t="s">
        <v>26</v>
      </c>
      <c r="I123" s="39">
        <v>926.11</v>
      </c>
      <c r="J123" s="54">
        <v>100</v>
      </c>
      <c r="K123" s="54">
        <v>32.17</v>
      </c>
      <c r="L123" s="55" t="s">
        <v>101</v>
      </c>
      <c r="M123" s="56">
        <f t="shared" si="5"/>
        <v>34.1002</v>
      </c>
      <c r="N123" s="56">
        <f t="shared" si="6"/>
        <v>1060.2102</v>
      </c>
      <c r="O123" s="56">
        <f t="shared" si="7"/>
        <v>1068.256212</v>
      </c>
      <c r="P123" s="56">
        <f t="shared" si="8"/>
        <v>8.046012</v>
      </c>
      <c r="Q123" s="56">
        <f t="shared" si="9"/>
        <v>1060.2102</v>
      </c>
      <c r="R123" s="62" t="s">
        <v>28</v>
      </c>
      <c r="S123" s="63" t="s">
        <v>29</v>
      </c>
      <c r="T123" s="64" t="s">
        <v>30</v>
      </c>
      <c r="U123" s="64" t="s">
        <v>30</v>
      </c>
    </row>
    <row r="124" ht="14.4" hidden="1" spans="1:21">
      <c r="A124" s="39">
        <v>123</v>
      </c>
      <c r="B124" s="40" t="s">
        <v>333</v>
      </c>
      <c r="C124" s="40" t="s">
        <v>334</v>
      </c>
      <c r="D124" s="39" t="s">
        <v>22</v>
      </c>
      <c r="E124" s="39" t="s">
        <v>43</v>
      </c>
      <c r="F124" s="39" t="s">
        <v>100</v>
      </c>
      <c r="G124" s="39" t="s">
        <v>25</v>
      </c>
      <c r="H124" s="39" t="s">
        <v>26</v>
      </c>
      <c r="I124" s="39">
        <v>1346.34</v>
      </c>
      <c r="J124" s="54">
        <v>100</v>
      </c>
      <c r="K124" s="39">
        <v>50.45</v>
      </c>
      <c r="L124" s="55" t="s">
        <v>101</v>
      </c>
      <c r="M124" s="56">
        <f t="shared" si="5"/>
        <v>53.477</v>
      </c>
      <c r="N124" s="56">
        <f t="shared" si="6"/>
        <v>1499.817</v>
      </c>
      <c r="O124" s="56">
        <f t="shared" si="7"/>
        <v>1509.02562</v>
      </c>
      <c r="P124" s="56">
        <f t="shared" si="8"/>
        <v>9.20862</v>
      </c>
      <c r="Q124" s="56">
        <f t="shared" si="9"/>
        <v>1499.817</v>
      </c>
      <c r="R124" s="62" t="s">
        <v>28</v>
      </c>
      <c r="S124" s="63" t="s">
        <v>29</v>
      </c>
      <c r="T124" s="64" t="s">
        <v>114</v>
      </c>
      <c r="U124" s="64" t="s">
        <v>114</v>
      </c>
    </row>
    <row r="125" ht="14.4" hidden="1" spans="1:21">
      <c r="A125" s="39">
        <v>124</v>
      </c>
      <c r="B125" s="40" t="s">
        <v>335</v>
      </c>
      <c r="C125" s="40" t="s">
        <v>336</v>
      </c>
      <c r="D125" s="39" t="s">
        <v>22</v>
      </c>
      <c r="E125" s="39" t="s">
        <v>43</v>
      </c>
      <c r="F125" s="39" t="s">
        <v>100</v>
      </c>
      <c r="G125" s="39" t="s">
        <v>25</v>
      </c>
      <c r="H125" s="39" t="s">
        <v>26</v>
      </c>
      <c r="I125" s="39">
        <v>1346.34</v>
      </c>
      <c r="J125" s="54">
        <v>100</v>
      </c>
      <c r="K125" s="39">
        <v>50.45</v>
      </c>
      <c r="L125" s="55" t="s">
        <v>101</v>
      </c>
      <c r="M125" s="56">
        <f t="shared" si="5"/>
        <v>53.477</v>
      </c>
      <c r="N125" s="56">
        <f t="shared" si="6"/>
        <v>1499.817</v>
      </c>
      <c r="O125" s="56">
        <f t="shared" si="7"/>
        <v>1509.02562</v>
      </c>
      <c r="P125" s="56">
        <f t="shared" si="8"/>
        <v>9.20862</v>
      </c>
      <c r="Q125" s="56">
        <f t="shared" si="9"/>
        <v>1499.817</v>
      </c>
      <c r="R125" s="62" t="s">
        <v>28</v>
      </c>
      <c r="S125" s="63" t="s">
        <v>29</v>
      </c>
      <c r="T125" s="64" t="s">
        <v>30</v>
      </c>
      <c r="U125" s="64" t="s">
        <v>30</v>
      </c>
    </row>
    <row r="126" ht="14.4" hidden="1" spans="1:21">
      <c r="A126" s="39">
        <v>125</v>
      </c>
      <c r="B126" s="40" t="s">
        <v>337</v>
      </c>
      <c r="C126" s="40" t="s">
        <v>338</v>
      </c>
      <c r="D126" s="39" t="s">
        <v>22</v>
      </c>
      <c r="E126" s="39" t="s">
        <v>43</v>
      </c>
      <c r="F126" s="39" t="s">
        <v>100</v>
      </c>
      <c r="G126" s="39" t="s">
        <v>25</v>
      </c>
      <c r="H126" s="39" t="s">
        <v>26</v>
      </c>
      <c r="I126" s="39">
        <v>942.14</v>
      </c>
      <c r="J126" s="54">
        <v>100</v>
      </c>
      <c r="K126" s="54">
        <v>32.17</v>
      </c>
      <c r="L126" s="55" t="s">
        <v>101</v>
      </c>
      <c r="M126" s="56">
        <f t="shared" si="5"/>
        <v>34.1002</v>
      </c>
      <c r="N126" s="56">
        <f t="shared" si="6"/>
        <v>1076.2402</v>
      </c>
      <c r="O126" s="56">
        <f t="shared" si="7"/>
        <v>1084.286212</v>
      </c>
      <c r="P126" s="56">
        <f t="shared" si="8"/>
        <v>8.046012</v>
      </c>
      <c r="Q126" s="56">
        <f t="shared" si="9"/>
        <v>1076.2402</v>
      </c>
      <c r="R126" s="62" t="s">
        <v>28</v>
      </c>
      <c r="S126" s="63" t="s">
        <v>29</v>
      </c>
      <c r="T126" s="64" t="s">
        <v>160</v>
      </c>
      <c r="U126" s="64" t="s">
        <v>160</v>
      </c>
    </row>
    <row r="127" ht="14.4" hidden="1" spans="1:21">
      <c r="A127" s="39">
        <v>126</v>
      </c>
      <c r="B127" s="40" t="s">
        <v>339</v>
      </c>
      <c r="C127" s="40" t="s">
        <v>340</v>
      </c>
      <c r="D127" s="39" t="s">
        <v>22</v>
      </c>
      <c r="E127" s="39" t="s">
        <v>43</v>
      </c>
      <c r="F127" s="39" t="s">
        <v>100</v>
      </c>
      <c r="G127" s="39" t="s">
        <v>25</v>
      </c>
      <c r="H127" s="39" t="s">
        <v>26</v>
      </c>
      <c r="I127" s="54">
        <v>232.68</v>
      </c>
      <c r="J127" s="54">
        <v>100</v>
      </c>
      <c r="K127" s="54">
        <v>12.98</v>
      </c>
      <c r="L127" s="55" t="s">
        <v>101</v>
      </c>
      <c r="M127" s="56">
        <f t="shared" si="5"/>
        <v>13.7588</v>
      </c>
      <c r="N127" s="56">
        <f t="shared" si="6"/>
        <v>346.4388</v>
      </c>
      <c r="O127" s="56">
        <f t="shared" si="7"/>
        <v>353.264328</v>
      </c>
      <c r="P127" s="56">
        <f t="shared" si="8"/>
        <v>6.825528</v>
      </c>
      <c r="Q127" s="56">
        <f t="shared" si="9"/>
        <v>346.4388</v>
      </c>
      <c r="R127" s="62" t="s">
        <v>28</v>
      </c>
      <c r="S127" s="63" t="s">
        <v>29</v>
      </c>
      <c r="T127" s="64" t="s">
        <v>35</v>
      </c>
      <c r="U127" s="64" t="s">
        <v>35</v>
      </c>
    </row>
    <row r="128" ht="14.4" hidden="1" spans="1:21">
      <c r="A128" s="39">
        <v>127</v>
      </c>
      <c r="B128" s="40" t="s">
        <v>341</v>
      </c>
      <c r="C128" s="40" t="s">
        <v>342</v>
      </c>
      <c r="D128" s="39" t="s">
        <v>22</v>
      </c>
      <c r="E128" s="39" t="s">
        <v>43</v>
      </c>
      <c r="F128" s="39" t="s">
        <v>108</v>
      </c>
      <c r="G128" s="39" t="s">
        <v>25</v>
      </c>
      <c r="H128" s="39" t="s">
        <v>26</v>
      </c>
      <c r="I128" s="54">
        <v>0</v>
      </c>
      <c r="J128" s="54">
        <v>100</v>
      </c>
      <c r="K128" s="54">
        <v>0</v>
      </c>
      <c r="L128" s="55"/>
      <c r="M128" s="56">
        <f t="shared" si="5"/>
        <v>0</v>
      </c>
      <c r="N128" s="56">
        <f t="shared" si="6"/>
        <v>100</v>
      </c>
      <c r="O128" s="56">
        <f t="shared" si="7"/>
        <v>106</v>
      </c>
      <c r="P128" s="56">
        <f t="shared" si="8"/>
        <v>6</v>
      </c>
      <c r="Q128" s="56">
        <f t="shared" si="9"/>
        <v>100</v>
      </c>
      <c r="R128" s="62" t="s">
        <v>28</v>
      </c>
      <c r="S128" s="63" t="s">
        <v>29</v>
      </c>
      <c r="T128" s="64" t="s">
        <v>114</v>
      </c>
      <c r="U128" s="64" t="s">
        <v>114</v>
      </c>
    </row>
    <row r="129" ht="14.4" hidden="1" spans="1:21">
      <c r="A129" s="39">
        <v>128</v>
      </c>
      <c r="B129" s="40" t="s">
        <v>343</v>
      </c>
      <c r="C129" s="41" t="s">
        <v>344</v>
      </c>
      <c r="D129" s="39" t="s">
        <v>22</v>
      </c>
      <c r="E129" s="39" t="s">
        <v>43</v>
      </c>
      <c r="F129" s="39" t="s">
        <v>24</v>
      </c>
      <c r="G129" s="39" t="s">
        <v>25</v>
      </c>
      <c r="H129" s="39" t="s">
        <v>26</v>
      </c>
      <c r="I129" s="54">
        <v>627</v>
      </c>
      <c r="J129" s="54">
        <v>300</v>
      </c>
      <c r="K129" s="54">
        <v>227</v>
      </c>
      <c r="L129" s="55" t="s">
        <v>67</v>
      </c>
      <c r="M129" s="56">
        <f t="shared" si="5"/>
        <v>240.62</v>
      </c>
      <c r="N129" s="56">
        <f t="shared" si="6"/>
        <v>1167.62</v>
      </c>
      <c r="O129" s="56">
        <f t="shared" si="7"/>
        <v>1200.0572</v>
      </c>
      <c r="P129" s="56">
        <f t="shared" si="8"/>
        <v>32.4372</v>
      </c>
      <c r="Q129" s="56">
        <f t="shared" si="9"/>
        <v>1167.62</v>
      </c>
      <c r="R129" s="62" t="s">
        <v>28</v>
      </c>
      <c r="S129" s="63" t="s">
        <v>29</v>
      </c>
      <c r="T129" s="64" t="s">
        <v>226</v>
      </c>
      <c r="U129" s="64" t="s">
        <v>226</v>
      </c>
    </row>
    <row r="130" ht="14.4" hidden="1" spans="1:21">
      <c r="A130" s="39">
        <v>129</v>
      </c>
      <c r="B130" s="40" t="s">
        <v>345</v>
      </c>
      <c r="C130" s="40" t="s">
        <v>346</v>
      </c>
      <c r="D130" s="39" t="s">
        <v>22</v>
      </c>
      <c r="E130" s="39" t="s">
        <v>43</v>
      </c>
      <c r="F130" s="39" t="s">
        <v>100</v>
      </c>
      <c r="G130" s="39" t="s">
        <v>25</v>
      </c>
      <c r="H130" s="39" t="s">
        <v>26</v>
      </c>
      <c r="I130" s="54">
        <v>232.68</v>
      </c>
      <c r="J130" s="54">
        <v>100</v>
      </c>
      <c r="K130" s="54">
        <v>12.98</v>
      </c>
      <c r="L130" s="55" t="s">
        <v>101</v>
      </c>
      <c r="M130" s="56">
        <f t="shared" ref="M130:M193" si="10">K130*1.06</f>
        <v>13.7588</v>
      </c>
      <c r="N130" s="56">
        <f t="shared" ref="N130:N193" si="11">I130+J130+M130</f>
        <v>346.4388</v>
      </c>
      <c r="O130" s="56">
        <f t="shared" ref="O130:O193" si="12">I130+(J130+M130)*1.06</f>
        <v>353.264328</v>
      </c>
      <c r="P130" s="56">
        <f t="shared" ref="P130:P193" si="13">(M130+J130)*0.06</f>
        <v>6.825528</v>
      </c>
      <c r="Q130" s="56">
        <f t="shared" ref="Q130:Q193" si="14">O130-P130</f>
        <v>346.4388</v>
      </c>
      <c r="R130" s="62" t="s">
        <v>28</v>
      </c>
      <c r="S130" s="63" t="s">
        <v>29</v>
      </c>
      <c r="T130" s="64" t="s">
        <v>347</v>
      </c>
      <c r="U130" s="64" t="s">
        <v>347</v>
      </c>
    </row>
    <row r="131" ht="14.4" spans="1:21">
      <c r="A131" s="39">
        <v>130</v>
      </c>
      <c r="B131" s="40" t="s">
        <v>348</v>
      </c>
      <c r="C131" s="40" t="s">
        <v>349</v>
      </c>
      <c r="D131" s="39" t="s">
        <v>22</v>
      </c>
      <c r="E131" s="39" t="s">
        <v>43</v>
      </c>
      <c r="F131" s="39" t="s">
        <v>100</v>
      </c>
      <c r="G131" s="39" t="s">
        <v>25</v>
      </c>
      <c r="H131" s="39" t="s">
        <v>26</v>
      </c>
      <c r="I131" s="54">
        <v>232.68</v>
      </c>
      <c r="J131" s="54">
        <v>100</v>
      </c>
      <c r="K131" s="54">
        <v>12.98</v>
      </c>
      <c r="L131" s="55" t="s">
        <v>101</v>
      </c>
      <c r="M131" s="56">
        <f t="shared" si="10"/>
        <v>13.7588</v>
      </c>
      <c r="N131" s="56">
        <f t="shared" si="11"/>
        <v>346.4388</v>
      </c>
      <c r="O131" s="56">
        <f t="shared" si="12"/>
        <v>353.264328</v>
      </c>
      <c r="P131" s="56">
        <f t="shared" si="13"/>
        <v>6.825528</v>
      </c>
      <c r="Q131" s="56">
        <f t="shared" si="14"/>
        <v>346.4388</v>
      </c>
      <c r="R131" s="62" t="s">
        <v>28</v>
      </c>
      <c r="S131" s="63" t="s">
        <v>29</v>
      </c>
      <c r="T131" s="64" t="s">
        <v>350</v>
      </c>
      <c r="U131" s="64" t="s">
        <v>350</v>
      </c>
    </row>
    <row r="132" ht="14.4" hidden="1" spans="1:21">
      <c r="A132" s="39">
        <v>131</v>
      </c>
      <c r="B132" s="40" t="s">
        <v>351</v>
      </c>
      <c r="C132" s="40" t="s">
        <v>352</v>
      </c>
      <c r="D132" s="39" t="s">
        <v>22</v>
      </c>
      <c r="E132" s="39" t="s">
        <v>43</v>
      </c>
      <c r="F132" s="39" t="s">
        <v>100</v>
      </c>
      <c r="G132" s="39" t="s">
        <v>25</v>
      </c>
      <c r="H132" s="39" t="s">
        <v>26</v>
      </c>
      <c r="I132" s="54">
        <v>232.68</v>
      </c>
      <c r="J132" s="54">
        <v>100</v>
      </c>
      <c r="K132" s="54">
        <v>12.98</v>
      </c>
      <c r="L132" s="55" t="s">
        <v>101</v>
      </c>
      <c r="M132" s="56">
        <f t="shared" si="10"/>
        <v>13.7588</v>
      </c>
      <c r="N132" s="56">
        <f t="shared" si="11"/>
        <v>346.4388</v>
      </c>
      <c r="O132" s="56">
        <f t="shared" si="12"/>
        <v>353.264328</v>
      </c>
      <c r="P132" s="56">
        <f t="shared" si="13"/>
        <v>6.825528</v>
      </c>
      <c r="Q132" s="56">
        <f t="shared" si="14"/>
        <v>346.4388</v>
      </c>
      <c r="R132" s="62" t="s">
        <v>28</v>
      </c>
      <c r="S132" s="63" t="s">
        <v>29</v>
      </c>
      <c r="T132" s="64" t="s">
        <v>30</v>
      </c>
      <c r="U132" s="64" t="s">
        <v>30</v>
      </c>
    </row>
    <row r="133" ht="14.4" hidden="1" spans="1:21">
      <c r="A133" s="39">
        <v>132</v>
      </c>
      <c r="B133" s="40" t="s">
        <v>353</v>
      </c>
      <c r="C133" s="40" t="s">
        <v>354</v>
      </c>
      <c r="D133" s="39" t="s">
        <v>22</v>
      </c>
      <c r="E133" s="39" t="s">
        <v>43</v>
      </c>
      <c r="F133" s="39" t="s">
        <v>100</v>
      </c>
      <c r="G133" s="39" t="s">
        <v>25</v>
      </c>
      <c r="H133" s="39" t="s">
        <v>26</v>
      </c>
      <c r="I133" s="54">
        <v>232.68</v>
      </c>
      <c r="J133" s="54">
        <v>100</v>
      </c>
      <c r="K133" s="54">
        <v>12.98</v>
      </c>
      <c r="L133" s="55" t="s">
        <v>101</v>
      </c>
      <c r="M133" s="56">
        <f t="shared" si="10"/>
        <v>13.7588</v>
      </c>
      <c r="N133" s="56">
        <f t="shared" si="11"/>
        <v>346.4388</v>
      </c>
      <c r="O133" s="56">
        <f t="shared" si="12"/>
        <v>353.264328</v>
      </c>
      <c r="P133" s="56">
        <f t="shared" si="13"/>
        <v>6.825528</v>
      </c>
      <c r="Q133" s="56">
        <f t="shared" si="14"/>
        <v>346.4388</v>
      </c>
      <c r="R133" s="62" t="s">
        <v>28</v>
      </c>
      <c r="S133" s="63" t="s">
        <v>29</v>
      </c>
      <c r="T133" s="64" t="s">
        <v>30</v>
      </c>
      <c r="U133" s="64" t="s">
        <v>30</v>
      </c>
    </row>
    <row r="134" ht="14.4" hidden="1" spans="1:21">
      <c r="A134" s="39">
        <v>133</v>
      </c>
      <c r="B134" s="40" t="s">
        <v>355</v>
      </c>
      <c r="C134" s="40" t="s">
        <v>356</v>
      </c>
      <c r="D134" s="39" t="s">
        <v>22</v>
      </c>
      <c r="E134" s="39" t="s">
        <v>43</v>
      </c>
      <c r="F134" s="39" t="s">
        <v>24</v>
      </c>
      <c r="G134" s="39" t="s">
        <v>25</v>
      </c>
      <c r="H134" s="39" t="s">
        <v>26</v>
      </c>
      <c r="I134" s="54">
        <v>627</v>
      </c>
      <c r="J134" s="54">
        <v>300</v>
      </c>
      <c r="K134" s="54">
        <v>227</v>
      </c>
      <c r="L134" s="55" t="s">
        <v>67</v>
      </c>
      <c r="M134" s="56">
        <f t="shared" si="10"/>
        <v>240.62</v>
      </c>
      <c r="N134" s="56">
        <f t="shared" si="11"/>
        <v>1167.62</v>
      </c>
      <c r="O134" s="56">
        <f t="shared" si="12"/>
        <v>1200.0572</v>
      </c>
      <c r="P134" s="56">
        <f t="shared" si="13"/>
        <v>32.4372</v>
      </c>
      <c r="Q134" s="56">
        <f t="shared" si="14"/>
        <v>1167.62</v>
      </c>
      <c r="R134" s="62" t="s">
        <v>28</v>
      </c>
      <c r="S134" s="63" t="s">
        <v>29</v>
      </c>
      <c r="T134" s="64" t="s">
        <v>160</v>
      </c>
      <c r="U134" s="64" t="s">
        <v>160</v>
      </c>
    </row>
    <row r="135" ht="14.4" hidden="1" spans="1:21">
      <c r="A135" s="39">
        <v>134</v>
      </c>
      <c r="B135" s="40" t="s">
        <v>357</v>
      </c>
      <c r="C135" s="40" t="s">
        <v>358</v>
      </c>
      <c r="D135" s="39" t="s">
        <v>22</v>
      </c>
      <c r="E135" s="39" t="s">
        <v>43</v>
      </c>
      <c r="F135" s="39" t="s">
        <v>100</v>
      </c>
      <c r="G135" s="39" t="s">
        <v>25</v>
      </c>
      <c r="H135" s="39" t="s">
        <v>26</v>
      </c>
      <c r="I135" s="54">
        <v>232.68</v>
      </c>
      <c r="J135" s="54">
        <v>100</v>
      </c>
      <c r="K135" s="54">
        <v>12.98</v>
      </c>
      <c r="L135" s="55" t="s">
        <v>101</v>
      </c>
      <c r="M135" s="56">
        <f t="shared" si="10"/>
        <v>13.7588</v>
      </c>
      <c r="N135" s="56">
        <f t="shared" si="11"/>
        <v>346.4388</v>
      </c>
      <c r="O135" s="56">
        <f t="shared" si="12"/>
        <v>353.264328</v>
      </c>
      <c r="P135" s="56">
        <f t="shared" si="13"/>
        <v>6.825528</v>
      </c>
      <c r="Q135" s="56">
        <f t="shared" si="14"/>
        <v>346.4388</v>
      </c>
      <c r="R135" s="62" t="s">
        <v>28</v>
      </c>
      <c r="S135" s="63" t="s">
        <v>29</v>
      </c>
      <c r="T135" s="64" t="s">
        <v>30</v>
      </c>
      <c r="U135" s="64" t="s">
        <v>30</v>
      </c>
    </row>
    <row r="136" ht="14.4" hidden="1" spans="1:21">
      <c r="A136" s="39">
        <v>135</v>
      </c>
      <c r="B136" s="40" t="s">
        <v>359</v>
      </c>
      <c r="C136" s="40" t="s">
        <v>360</v>
      </c>
      <c r="D136" s="39" t="s">
        <v>22</v>
      </c>
      <c r="E136" s="39" t="s">
        <v>43</v>
      </c>
      <c r="F136" s="39" t="s">
        <v>100</v>
      </c>
      <c r="G136" s="39" t="s">
        <v>25</v>
      </c>
      <c r="H136" s="39" t="s">
        <v>26</v>
      </c>
      <c r="I136" s="54">
        <v>233.68</v>
      </c>
      <c r="J136" s="54">
        <v>100</v>
      </c>
      <c r="K136" s="54">
        <v>12.98</v>
      </c>
      <c r="L136" s="55" t="s">
        <v>101</v>
      </c>
      <c r="M136" s="56">
        <f t="shared" si="10"/>
        <v>13.7588</v>
      </c>
      <c r="N136" s="56">
        <f t="shared" si="11"/>
        <v>347.4388</v>
      </c>
      <c r="O136" s="56">
        <f t="shared" si="12"/>
        <v>354.264328</v>
      </c>
      <c r="P136" s="56">
        <f t="shared" si="13"/>
        <v>6.825528</v>
      </c>
      <c r="Q136" s="56">
        <f t="shared" si="14"/>
        <v>347.4388</v>
      </c>
      <c r="R136" s="62" t="s">
        <v>28</v>
      </c>
      <c r="S136" s="63" t="s">
        <v>29</v>
      </c>
      <c r="T136" s="64" t="s">
        <v>90</v>
      </c>
      <c r="U136" s="64" t="s">
        <v>90</v>
      </c>
    </row>
    <row r="137" ht="14.4" hidden="1" spans="1:21">
      <c r="A137" s="39">
        <v>136</v>
      </c>
      <c r="B137" s="40" t="s">
        <v>361</v>
      </c>
      <c r="C137" s="40" t="s">
        <v>362</v>
      </c>
      <c r="D137" s="39" t="s">
        <v>22</v>
      </c>
      <c r="E137" s="39" t="s">
        <v>43</v>
      </c>
      <c r="F137" s="39" t="s">
        <v>100</v>
      </c>
      <c r="G137" s="39" t="s">
        <v>25</v>
      </c>
      <c r="H137" s="39" t="s">
        <v>26</v>
      </c>
      <c r="I137" s="54">
        <v>233.68</v>
      </c>
      <c r="J137" s="54">
        <v>100</v>
      </c>
      <c r="K137" s="54">
        <v>12.98</v>
      </c>
      <c r="L137" s="55" t="s">
        <v>101</v>
      </c>
      <c r="M137" s="56">
        <f t="shared" si="10"/>
        <v>13.7588</v>
      </c>
      <c r="N137" s="56">
        <f t="shared" si="11"/>
        <v>347.4388</v>
      </c>
      <c r="O137" s="56">
        <f t="shared" si="12"/>
        <v>354.264328</v>
      </c>
      <c r="P137" s="56">
        <f t="shared" si="13"/>
        <v>6.825528</v>
      </c>
      <c r="Q137" s="56">
        <f t="shared" si="14"/>
        <v>347.4388</v>
      </c>
      <c r="R137" s="62" t="s">
        <v>28</v>
      </c>
      <c r="S137" s="63" t="s">
        <v>29</v>
      </c>
      <c r="T137" s="64" t="s">
        <v>363</v>
      </c>
      <c r="U137" s="64" t="s">
        <v>363</v>
      </c>
    </row>
    <row r="138" ht="14.4" hidden="1" spans="1:21">
      <c r="A138" s="39">
        <v>137</v>
      </c>
      <c r="B138" s="40" t="s">
        <v>364</v>
      </c>
      <c r="C138" s="40" t="s">
        <v>365</v>
      </c>
      <c r="D138" s="39" t="s">
        <v>22</v>
      </c>
      <c r="E138" s="39" t="s">
        <v>43</v>
      </c>
      <c r="F138" s="39" t="s">
        <v>100</v>
      </c>
      <c r="G138" s="39" t="s">
        <v>25</v>
      </c>
      <c r="H138" s="39" t="s">
        <v>26</v>
      </c>
      <c r="I138" s="54">
        <v>233.68</v>
      </c>
      <c r="J138" s="54">
        <v>100</v>
      </c>
      <c r="K138" s="54">
        <v>12.98</v>
      </c>
      <c r="L138" s="55" t="s">
        <v>101</v>
      </c>
      <c r="M138" s="56">
        <f t="shared" si="10"/>
        <v>13.7588</v>
      </c>
      <c r="N138" s="56">
        <f t="shared" si="11"/>
        <v>347.4388</v>
      </c>
      <c r="O138" s="56">
        <f t="shared" si="12"/>
        <v>354.264328</v>
      </c>
      <c r="P138" s="56">
        <f t="shared" si="13"/>
        <v>6.825528</v>
      </c>
      <c r="Q138" s="56">
        <f t="shared" si="14"/>
        <v>347.4388</v>
      </c>
      <c r="R138" s="62" t="s">
        <v>28</v>
      </c>
      <c r="S138" s="63" t="s">
        <v>29</v>
      </c>
      <c r="T138" s="64" t="s">
        <v>90</v>
      </c>
      <c r="U138" s="64" t="s">
        <v>90</v>
      </c>
    </row>
    <row r="139" ht="14.4" hidden="1" spans="1:21">
      <c r="A139" s="39">
        <v>138</v>
      </c>
      <c r="B139" s="40" t="s">
        <v>366</v>
      </c>
      <c r="C139" s="40" t="s">
        <v>367</v>
      </c>
      <c r="D139" s="39" t="s">
        <v>22</v>
      </c>
      <c r="E139" s="39" t="s">
        <v>43</v>
      </c>
      <c r="F139" s="39" t="s">
        <v>100</v>
      </c>
      <c r="G139" s="39" t="s">
        <v>25</v>
      </c>
      <c r="H139" s="39" t="s">
        <v>26</v>
      </c>
      <c r="I139" s="54">
        <v>234.68</v>
      </c>
      <c r="J139" s="54">
        <v>100</v>
      </c>
      <c r="K139" s="54">
        <v>12.98</v>
      </c>
      <c r="L139" s="55" t="s">
        <v>101</v>
      </c>
      <c r="M139" s="56">
        <f t="shared" si="10"/>
        <v>13.7588</v>
      </c>
      <c r="N139" s="56">
        <f t="shared" si="11"/>
        <v>348.4388</v>
      </c>
      <c r="O139" s="56">
        <f t="shared" si="12"/>
        <v>355.264328</v>
      </c>
      <c r="P139" s="56">
        <f t="shared" si="13"/>
        <v>6.825528</v>
      </c>
      <c r="Q139" s="56">
        <f t="shared" si="14"/>
        <v>348.4388</v>
      </c>
      <c r="R139" s="62" t="s">
        <v>28</v>
      </c>
      <c r="S139" s="63" t="s">
        <v>29</v>
      </c>
      <c r="T139" s="64" t="s">
        <v>74</v>
      </c>
      <c r="U139" s="64" t="s">
        <v>74</v>
      </c>
    </row>
    <row r="140" ht="14.4" hidden="1" spans="1:21">
      <c r="A140" s="39">
        <v>139</v>
      </c>
      <c r="B140" s="40" t="s">
        <v>368</v>
      </c>
      <c r="C140" s="40" t="s">
        <v>369</v>
      </c>
      <c r="D140" s="39" t="s">
        <v>22</v>
      </c>
      <c r="E140" s="39" t="s">
        <v>43</v>
      </c>
      <c r="F140" s="39" t="s">
        <v>100</v>
      </c>
      <c r="G140" s="39" t="s">
        <v>25</v>
      </c>
      <c r="H140" s="39" t="s">
        <v>26</v>
      </c>
      <c r="I140" s="54">
        <v>235.68</v>
      </c>
      <c r="J140" s="54">
        <v>100</v>
      </c>
      <c r="K140" s="54">
        <v>12.98</v>
      </c>
      <c r="L140" s="55" t="s">
        <v>101</v>
      </c>
      <c r="M140" s="56">
        <f t="shared" si="10"/>
        <v>13.7588</v>
      </c>
      <c r="N140" s="56">
        <f t="shared" si="11"/>
        <v>349.4388</v>
      </c>
      <c r="O140" s="56">
        <f t="shared" si="12"/>
        <v>356.264328</v>
      </c>
      <c r="P140" s="56">
        <f t="shared" si="13"/>
        <v>6.825528</v>
      </c>
      <c r="Q140" s="56">
        <f t="shared" si="14"/>
        <v>349.4388</v>
      </c>
      <c r="R140" s="62" t="s">
        <v>28</v>
      </c>
      <c r="S140" s="63" t="s">
        <v>29</v>
      </c>
      <c r="T140" s="64" t="s">
        <v>30</v>
      </c>
      <c r="U140" s="64" t="s">
        <v>30</v>
      </c>
    </row>
    <row r="141" ht="14.4" hidden="1" spans="1:21">
      <c r="A141" s="39">
        <v>140</v>
      </c>
      <c r="B141" s="40" t="s">
        <v>370</v>
      </c>
      <c r="C141" s="40" t="s">
        <v>371</v>
      </c>
      <c r="D141" s="39" t="s">
        <v>22</v>
      </c>
      <c r="E141" s="39" t="s">
        <v>43</v>
      </c>
      <c r="F141" s="39" t="s">
        <v>100</v>
      </c>
      <c r="G141" s="39" t="s">
        <v>25</v>
      </c>
      <c r="H141" s="39" t="s">
        <v>26</v>
      </c>
      <c r="I141" s="54">
        <v>236.68</v>
      </c>
      <c r="J141" s="54">
        <v>100</v>
      </c>
      <c r="K141" s="54">
        <v>12.98</v>
      </c>
      <c r="L141" s="55" t="s">
        <v>101</v>
      </c>
      <c r="M141" s="56">
        <f t="shared" si="10"/>
        <v>13.7588</v>
      </c>
      <c r="N141" s="56">
        <f t="shared" si="11"/>
        <v>350.4388</v>
      </c>
      <c r="O141" s="56">
        <f t="shared" si="12"/>
        <v>357.264328</v>
      </c>
      <c r="P141" s="56">
        <f t="shared" si="13"/>
        <v>6.825528</v>
      </c>
      <c r="Q141" s="56">
        <f t="shared" si="14"/>
        <v>350.4388</v>
      </c>
      <c r="R141" s="62" t="s">
        <v>28</v>
      </c>
      <c r="S141" s="63" t="s">
        <v>29</v>
      </c>
      <c r="T141" s="64" t="s">
        <v>131</v>
      </c>
      <c r="U141" s="64" t="s">
        <v>131</v>
      </c>
    </row>
    <row r="142" ht="14.4" hidden="1" spans="1:21">
      <c r="A142" s="39">
        <v>141</v>
      </c>
      <c r="B142" s="40" t="s">
        <v>372</v>
      </c>
      <c r="C142" s="41" t="s">
        <v>373</v>
      </c>
      <c r="D142" s="39" t="s">
        <v>22</v>
      </c>
      <c r="E142" s="39" t="s">
        <v>43</v>
      </c>
      <c r="F142" s="39" t="s">
        <v>24</v>
      </c>
      <c r="G142" s="39" t="s">
        <v>25</v>
      </c>
      <c r="H142" s="39" t="s">
        <v>26</v>
      </c>
      <c r="I142" s="54">
        <v>627</v>
      </c>
      <c r="J142" s="54">
        <v>300</v>
      </c>
      <c r="K142" s="54">
        <v>227</v>
      </c>
      <c r="L142" s="55" t="s">
        <v>67</v>
      </c>
      <c r="M142" s="56">
        <f t="shared" si="10"/>
        <v>240.62</v>
      </c>
      <c r="N142" s="56">
        <f t="shared" si="11"/>
        <v>1167.62</v>
      </c>
      <c r="O142" s="56">
        <f t="shared" si="12"/>
        <v>1200.0572</v>
      </c>
      <c r="P142" s="56">
        <f t="shared" si="13"/>
        <v>32.4372</v>
      </c>
      <c r="Q142" s="56">
        <f t="shared" si="14"/>
        <v>1167.62</v>
      </c>
      <c r="R142" s="62" t="s">
        <v>28</v>
      </c>
      <c r="S142" s="63" t="s">
        <v>29</v>
      </c>
      <c r="T142" s="64" t="s">
        <v>160</v>
      </c>
      <c r="U142" s="64" t="s">
        <v>160</v>
      </c>
    </row>
    <row r="143" ht="14.4" hidden="1" spans="1:21">
      <c r="A143" s="39">
        <v>142</v>
      </c>
      <c r="B143" s="40" t="s">
        <v>374</v>
      </c>
      <c r="C143" s="40" t="s">
        <v>375</v>
      </c>
      <c r="D143" s="39" t="s">
        <v>22</v>
      </c>
      <c r="E143" s="39" t="s">
        <v>43</v>
      </c>
      <c r="F143" s="39" t="s">
        <v>100</v>
      </c>
      <c r="G143" s="39" t="s">
        <v>25</v>
      </c>
      <c r="H143" s="39" t="s">
        <v>26</v>
      </c>
      <c r="I143" s="54">
        <v>236.68</v>
      </c>
      <c r="J143" s="54">
        <v>100</v>
      </c>
      <c r="K143" s="54">
        <v>12.98</v>
      </c>
      <c r="L143" s="55" t="s">
        <v>101</v>
      </c>
      <c r="M143" s="56">
        <f t="shared" si="10"/>
        <v>13.7588</v>
      </c>
      <c r="N143" s="56">
        <f t="shared" si="11"/>
        <v>350.4388</v>
      </c>
      <c r="O143" s="56">
        <f t="shared" si="12"/>
        <v>357.264328</v>
      </c>
      <c r="P143" s="56">
        <f t="shared" si="13"/>
        <v>6.825528</v>
      </c>
      <c r="Q143" s="56">
        <f t="shared" si="14"/>
        <v>350.4388</v>
      </c>
      <c r="R143" s="62" t="s">
        <v>28</v>
      </c>
      <c r="S143" s="63" t="s">
        <v>29</v>
      </c>
      <c r="T143" s="64" t="s">
        <v>30</v>
      </c>
      <c r="U143" s="64" t="s">
        <v>30</v>
      </c>
    </row>
    <row r="144" ht="14.4" hidden="1" spans="1:21">
      <c r="A144" s="39">
        <v>143</v>
      </c>
      <c r="B144" s="40" t="s">
        <v>376</v>
      </c>
      <c r="C144" s="40" t="s">
        <v>377</v>
      </c>
      <c r="D144" s="39" t="s">
        <v>22</v>
      </c>
      <c r="E144" s="39" t="s">
        <v>43</v>
      </c>
      <c r="F144" s="39" t="s">
        <v>100</v>
      </c>
      <c r="G144" s="39" t="s">
        <v>25</v>
      </c>
      <c r="H144" s="39" t="s">
        <v>26</v>
      </c>
      <c r="I144" s="54">
        <v>237.68</v>
      </c>
      <c r="J144" s="54">
        <v>100</v>
      </c>
      <c r="K144" s="54">
        <v>12.98</v>
      </c>
      <c r="L144" s="55" t="s">
        <v>101</v>
      </c>
      <c r="M144" s="56">
        <f t="shared" si="10"/>
        <v>13.7588</v>
      </c>
      <c r="N144" s="56">
        <f t="shared" si="11"/>
        <v>351.4388</v>
      </c>
      <c r="O144" s="56">
        <f t="shared" si="12"/>
        <v>358.264328</v>
      </c>
      <c r="P144" s="56">
        <f t="shared" si="13"/>
        <v>6.825528</v>
      </c>
      <c r="Q144" s="56">
        <f t="shared" si="14"/>
        <v>351.4388</v>
      </c>
      <c r="R144" s="62" t="s">
        <v>28</v>
      </c>
      <c r="S144" s="63" t="s">
        <v>29</v>
      </c>
      <c r="T144" s="64" t="s">
        <v>64</v>
      </c>
      <c r="U144" s="64" t="s">
        <v>64</v>
      </c>
    </row>
    <row r="145" ht="14.4" hidden="1" spans="1:21">
      <c r="A145" s="39">
        <v>144</v>
      </c>
      <c r="B145" s="40" t="s">
        <v>378</v>
      </c>
      <c r="C145" s="40" t="s">
        <v>379</v>
      </c>
      <c r="D145" s="39" t="s">
        <v>22</v>
      </c>
      <c r="E145" s="39" t="s">
        <v>43</v>
      </c>
      <c r="F145" s="39" t="s">
        <v>108</v>
      </c>
      <c r="G145" s="39" t="s">
        <v>25</v>
      </c>
      <c r="H145" s="39" t="s">
        <v>26</v>
      </c>
      <c r="I145" s="54">
        <v>0</v>
      </c>
      <c r="J145" s="54">
        <v>100</v>
      </c>
      <c r="K145" s="54">
        <v>0</v>
      </c>
      <c r="L145" s="55"/>
      <c r="M145" s="56">
        <f t="shared" si="10"/>
        <v>0</v>
      </c>
      <c r="N145" s="56">
        <f t="shared" si="11"/>
        <v>100</v>
      </c>
      <c r="O145" s="56">
        <f t="shared" si="12"/>
        <v>106</v>
      </c>
      <c r="P145" s="56">
        <f t="shared" si="13"/>
        <v>6</v>
      </c>
      <c r="Q145" s="56">
        <f t="shared" si="14"/>
        <v>100</v>
      </c>
      <c r="R145" s="62" t="s">
        <v>28</v>
      </c>
      <c r="S145" s="63" t="s">
        <v>29</v>
      </c>
      <c r="T145" s="64" t="s">
        <v>172</v>
      </c>
      <c r="U145" s="64" t="s">
        <v>172</v>
      </c>
    </row>
    <row r="146" ht="14.4" hidden="1" spans="1:21">
      <c r="A146" s="39">
        <v>145</v>
      </c>
      <c r="B146" s="40" t="s">
        <v>380</v>
      </c>
      <c r="C146" s="40" t="s">
        <v>381</v>
      </c>
      <c r="D146" s="39" t="s">
        <v>22</v>
      </c>
      <c r="E146" s="39" t="s">
        <v>43</v>
      </c>
      <c r="F146" s="39" t="s">
        <v>100</v>
      </c>
      <c r="G146" s="39" t="s">
        <v>25</v>
      </c>
      <c r="H146" s="39" t="s">
        <v>26</v>
      </c>
      <c r="I146" s="54">
        <v>237.68</v>
      </c>
      <c r="J146" s="54">
        <v>100</v>
      </c>
      <c r="K146" s="54">
        <v>12.98</v>
      </c>
      <c r="L146" s="55" t="s">
        <v>101</v>
      </c>
      <c r="M146" s="56">
        <f t="shared" si="10"/>
        <v>13.7588</v>
      </c>
      <c r="N146" s="56">
        <f t="shared" si="11"/>
        <v>351.4388</v>
      </c>
      <c r="O146" s="56">
        <f t="shared" si="12"/>
        <v>358.264328</v>
      </c>
      <c r="P146" s="56">
        <f t="shared" si="13"/>
        <v>6.825528</v>
      </c>
      <c r="Q146" s="56">
        <f t="shared" si="14"/>
        <v>351.4388</v>
      </c>
      <c r="R146" s="62" t="s">
        <v>28</v>
      </c>
      <c r="S146" s="63" t="s">
        <v>29</v>
      </c>
      <c r="T146" s="64" t="s">
        <v>30</v>
      </c>
      <c r="U146" s="64" t="s">
        <v>30</v>
      </c>
    </row>
    <row r="147" ht="14.4" hidden="1" spans="1:21">
      <c r="A147" s="39">
        <v>146</v>
      </c>
      <c r="B147" s="40" t="s">
        <v>382</v>
      </c>
      <c r="C147" s="40" t="s">
        <v>383</v>
      </c>
      <c r="D147" s="39" t="s">
        <v>22</v>
      </c>
      <c r="E147" s="39" t="s">
        <v>43</v>
      </c>
      <c r="F147" s="39" t="s">
        <v>100</v>
      </c>
      <c r="G147" s="39" t="s">
        <v>25</v>
      </c>
      <c r="H147" s="39" t="s">
        <v>26</v>
      </c>
      <c r="I147" s="54">
        <v>237.68</v>
      </c>
      <c r="J147" s="54">
        <v>100</v>
      </c>
      <c r="K147" s="54">
        <v>12.98</v>
      </c>
      <c r="L147" s="55" t="s">
        <v>101</v>
      </c>
      <c r="M147" s="56">
        <f t="shared" si="10"/>
        <v>13.7588</v>
      </c>
      <c r="N147" s="56">
        <f t="shared" si="11"/>
        <v>351.4388</v>
      </c>
      <c r="O147" s="56">
        <f t="shared" si="12"/>
        <v>358.264328</v>
      </c>
      <c r="P147" s="56">
        <f t="shared" si="13"/>
        <v>6.825528</v>
      </c>
      <c r="Q147" s="56">
        <f t="shared" si="14"/>
        <v>351.4388</v>
      </c>
      <c r="R147" s="62" t="s">
        <v>28</v>
      </c>
      <c r="S147" s="63" t="s">
        <v>29</v>
      </c>
      <c r="T147" s="64" t="s">
        <v>46</v>
      </c>
      <c r="U147" s="64" t="s">
        <v>46</v>
      </c>
    </row>
    <row r="148" ht="14.4" hidden="1" spans="1:21">
      <c r="A148" s="39">
        <v>147</v>
      </c>
      <c r="B148" s="40" t="s">
        <v>384</v>
      </c>
      <c r="C148" s="40" t="s">
        <v>385</v>
      </c>
      <c r="D148" s="39" t="s">
        <v>22</v>
      </c>
      <c r="E148" s="39" t="s">
        <v>43</v>
      </c>
      <c r="F148" s="39" t="s">
        <v>100</v>
      </c>
      <c r="G148" s="39" t="s">
        <v>25</v>
      </c>
      <c r="H148" s="39" t="s">
        <v>26</v>
      </c>
      <c r="I148" s="54">
        <v>237.68</v>
      </c>
      <c r="J148" s="54">
        <v>100</v>
      </c>
      <c r="K148" s="54">
        <v>12.98</v>
      </c>
      <c r="L148" s="55" t="s">
        <v>101</v>
      </c>
      <c r="M148" s="56">
        <f t="shared" si="10"/>
        <v>13.7588</v>
      </c>
      <c r="N148" s="56">
        <f t="shared" si="11"/>
        <v>351.4388</v>
      </c>
      <c r="O148" s="56">
        <f t="shared" si="12"/>
        <v>358.264328</v>
      </c>
      <c r="P148" s="56">
        <f t="shared" si="13"/>
        <v>6.825528</v>
      </c>
      <c r="Q148" s="56">
        <f t="shared" si="14"/>
        <v>351.4388</v>
      </c>
      <c r="R148" s="62" t="s">
        <v>28</v>
      </c>
      <c r="S148" s="63" t="s">
        <v>29</v>
      </c>
      <c r="T148" s="64" t="s">
        <v>30</v>
      </c>
      <c r="U148" s="64" t="s">
        <v>30</v>
      </c>
    </row>
    <row r="149" ht="14.4" hidden="1" spans="1:21">
      <c r="A149" s="39">
        <v>148</v>
      </c>
      <c r="B149" s="40" t="s">
        <v>386</v>
      </c>
      <c r="C149" s="40" t="s">
        <v>387</v>
      </c>
      <c r="D149" s="39" t="s">
        <v>22</v>
      </c>
      <c r="E149" s="39" t="s">
        <v>43</v>
      </c>
      <c r="F149" s="39" t="s">
        <v>100</v>
      </c>
      <c r="G149" s="39" t="s">
        <v>25</v>
      </c>
      <c r="H149" s="39" t="s">
        <v>26</v>
      </c>
      <c r="I149" s="54">
        <v>237.68</v>
      </c>
      <c r="J149" s="54">
        <v>100</v>
      </c>
      <c r="K149" s="54">
        <v>12.98</v>
      </c>
      <c r="L149" s="55" t="s">
        <v>101</v>
      </c>
      <c r="M149" s="56">
        <f t="shared" si="10"/>
        <v>13.7588</v>
      </c>
      <c r="N149" s="56">
        <f t="shared" si="11"/>
        <v>351.4388</v>
      </c>
      <c r="O149" s="56">
        <f t="shared" si="12"/>
        <v>358.264328</v>
      </c>
      <c r="P149" s="56">
        <f t="shared" si="13"/>
        <v>6.825528</v>
      </c>
      <c r="Q149" s="56">
        <f t="shared" si="14"/>
        <v>351.4388</v>
      </c>
      <c r="R149" s="62" t="s">
        <v>28</v>
      </c>
      <c r="S149" s="63" t="s">
        <v>29</v>
      </c>
      <c r="T149" s="64" t="s">
        <v>64</v>
      </c>
      <c r="U149" s="64" t="s">
        <v>64</v>
      </c>
    </row>
    <row r="150" ht="14.4" hidden="1" spans="1:21">
      <c r="A150" s="39">
        <v>149</v>
      </c>
      <c r="B150" s="40" t="s">
        <v>388</v>
      </c>
      <c r="C150" s="40" t="s">
        <v>389</v>
      </c>
      <c r="D150" s="39" t="s">
        <v>22</v>
      </c>
      <c r="E150" s="39" t="s">
        <v>43</v>
      </c>
      <c r="F150" s="39" t="s">
        <v>100</v>
      </c>
      <c r="G150" s="39" t="s">
        <v>25</v>
      </c>
      <c r="H150" s="39" t="s">
        <v>26</v>
      </c>
      <c r="I150" s="54">
        <v>237.68</v>
      </c>
      <c r="J150" s="54">
        <v>100</v>
      </c>
      <c r="K150" s="54">
        <v>12.98</v>
      </c>
      <c r="L150" s="55" t="s">
        <v>101</v>
      </c>
      <c r="M150" s="56">
        <f t="shared" si="10"/>
        <v>13.7588</v>
      </c>
      <c r="N150" s="56">
        <f t="shared" si="11"/>
        <v>351.4388</v>
      </c>
      <c r="O150" s="56">
        <f t="shared" si="12"/>
        <v>358.264328</v>
      </c>
      <c r="P150" s="56">
        <f t="shared" si="13"/>
        <v>6.825528</v>
      </c>
      <c r="Q150" s="56">
        <f t="shared" si="14"/>
        <v>351.4388</v>
      </c>
      <c r="R150" s="62" t="s">
        <v>28</v>
      </c>
      <c r="S150" s="63" t="s">
        <v>29</v>
      </c>
      <c r="T150" s="64" t="s">
        <v>85</v>
      </c>
      <c r="U150" s="64" t="s">
        <v>85</v>
      </c>
    </row>
    <row r="151" ht="14.4" hidden="1" spans="1:21">
      <c r="A151" s="39">
        <v>150</v>
      </c>
      <c r="B151" s="40" t="s">
        <v>390</v>
      </c>
      <c r="C151" s="40" t="s">
        <v>391</v>
      </c>
      <c r="D151" s="39" t="s">
        <v>22</v>
      </c>
      <c r="E151" s="39" t="s">
        <v>43</v>
      </c>
      <c r="F151" s="39" t="s">
        <v>100</v>
      </c>
      <c r="G151" s="39" t="s">
        <v>25</v>
      </c>
      <c r="H151" s="39" t="s">
        <v>26</v>
      </c>
      <c r="I151" s="54">
        <v>237.68</v>
      </c>
      <c r="J151" s="54">
        <v>100</v>
      </c>
      <c r="K151" s="54">
        <v>12.98</v>
      </c>
      <c r="L151" s="55" t="s">
        <v>101</v>
      </c>
      <c r="M151" s="56">
        <f t="shared" si="10"/>
        <v>13.7588</v>
      </c>
      <c r="N151" s="56">
        <f t="shared" si="11"/>
        <v>351.4388</v>
      </c>
      <c r="O151" s="56">
        <f t="shared" si="12"/>
        <v>358.264328</v>
      </c>
      <c r="P151" s="56">
        <f t="shared" si="13"/>
        <v>6.825528</v>
      </c>
      <c r="Q151" s="56">
        <f t="shared" si="14"/>
        <v>351.4388</v>
      </c>
      <c r="R151" s="62" t="s">
        <v>28</v>
      </c>
      <c r="S151" s="63" t="s">
        <v>29</v>
      </c>
      <c r="T151" s="64" t="s">
        <v>35</v>
      </c>
      <c r="U151" s="64" t="s">
        <v>35</v>
      </c>
    </row>
    <row r="152" ht="14.4" hidden="1" spans="1:21">
      <c r="A152" s="39">
        <v>151</v>
      </c>
      <c r="B152" s="40" t="s">
        <v>392</v>
      </c>
      <c r="C152" s="40" t="s">
        <v>393</v>
      </c>
      <c r="D152" s="39" t="s">
        <v>22</v>
      </c>
      <c r="E152" s="39" t="s">
        <v>43</v>
      </c>
      <c r="F152" s="39" t="s">
        <v>100</v>
      </c>
      <c r="G152" s="39" t="s">
        <v>25</v>
      </c>
      <c r="H152" s="39" t="s">
        <v>26</v>
      </c>
      <c r="I152" s="54">
        <v>237.68</v>
      </c>
      <c r="J152" s="54">
        <v>100</v>
      </c>
      <c r="K152" s="54">
        <v>12.98</v>
      </c>
      <c r="L152" s="55" t="s">
        <v>101</v>
      </c>
      <c r="M152" s="56">
        <f t="shared" si="10"/>
        <v>13.7588</v>
      </c>
      <c r="N152" s="56">
        <f t="shared" si="11"/>
        <v>351.4388</v>
      </c>
      <c r="O152" s="56">
        <f t="shared" si="12"/>
        <v>358.264328</v>
      </c>
      <c r="P152" s="56">
        <f t="shared" si="13"/>
        <v>6.825528</v>
      </c>
      <c r="Q152" s="56">
        <f t="shared" si="14"/>
        <v>351.4388</v>
      </c>
      <c r="R152" s="62" t="s">
        <v>28</v>
      </c>
      <c r="S152" s="63" t="s">
        <v>29</v>
      </c>
      <c r="T152" s="64" t="s">
        <v>35</v>
      </c>
      <c r="U152" s="64" t="s">
        <v>35</v>
      </c>
    </row>
    <row r="153" ht="14.4" hidden="1" spans="1:21">
      <c r="A153" s="39">
        <v>152</v>
      </c>
      <c r="B153" s="40" t="s">
        <v>394</v>
      </c>
      <c r="C153" s="40" t="s">
        <v>395</v>
      </c>
      <c r="D153" s="39" t="s">
        <v>22</v>
      </c>
      <c r="E153" s="39" t="s">
        <v>43</v>
      </c>
      <c r="F153" s="39" t="s">
        <v>100</v>
      </c>
      <c r="G153" s="39" t="s">
        <v>25</v>
      </c>
      <c r="H153" s="39" t="s">
        <v>26</v>
      </c>
      <c r="I153" s="54">
        <v>237.68</v>
      </c>
      <c r="J153" s="54">
        <v>100</v>
      </c>
      <c r="K153" s="54">
        <v>12.98</v>
      </c>
      <c r="L153" s="55" t="s">
        <v>101</v>
      </c>
      <c r="M153" s="56">
        <f t="shared" si="10"/>
        <v>13.7588</v>
      </c>
      <c r="N153" s="56">
        <f t="shared" si="11"/>
        <v>351.4388</v>
      </c>
      <c r="O153" s="56">
        <f t="shared" si="12"/>
        <v>358.264328</v>
      </c>
      <c r="P153" s="56">
        <f t="shared" si="13"/>
        <v>6.825528</v>
      </c>
      <c r="Q153" s="56">
        <f t="shared" si="14"/>
        <v>351.4388</v>
      </c>
      <c r="R153" s="62" t="s">
        <v>28</v>
      </c>
      <c r="S153" s="63" t="s">
        <v>29</v>
      </c>
      <c r="T153" s="64" t="s">
        <v>74</v>
      </c>
      <c r="U153" s="64" t="s">
        <v>74</v>
      </c>
    </row>
    <row r="154" ht="14.4" hidden="1" spans="1:21">
      <c r="A154" s="39">
        <v>153</v>
      </c>
      <c r="B154" s="41" t="s">
        <v>396</v>
      </c>
      <c r="C154" s="40" t="s">
        <v>397</v>
      </c>
      <c r="D154" s="39" t="s">
        <v>22</v>
      </c>
      <c r="E154" s="39" t="s">
        <v>43</v>
      </c>
      <c r="F154" s="39" t="s">
        <v>24</v>
      </c>
      <c r="G154" s="39" t="s">
        <v>25</v>
      </c>
      <c r="H154" s="39" t="s">
        <v>26</v>
      </c>
      <c r="I154" s="54">
        <v>627</v>
      </c>
      <c r="J154" s="54">
        <v>300</v>
      </c>
      <c r="K154" s="54">
        <v>227</v>
      </c>
      <c r="L154" s="55" t="s">
        <v>67</v>
      </c>
      <c r="M154" s="56">
        <f t="shared" si="10"/>
        <v>240.62</v>
      </c>
      <c r="N154" s="56">
        <f t="shared" si="11"/>
        <v>1167.62</v>
      </c>
      <c r="O154" s="56">
        <f t="shared" si="12"/>
        <v>1200.0572</v>
      </c>
      <c r="P154" s="56">
        <f t="shared" si="13"/>
        <v>32.4372</v>
      </c>
      <c r="Q154" s="56">
        <f t="shared" si="14"/>
        <v>1167.62</v>
      </c>
      <c r="R154" s="62" t="s">
        <v>28</v>
      </c>
      <c r="S154" s="63" t="s">
        <v>29</v>
      </c>
      <c r="T154" s="64" t="s">
        <v>160</v>
      </c>
      <c r="U154" s="64" t="s">
        <v>160</v>
      </c>
    </row>
    <row r="155" ht="14.4" hidden="1" spans="1:21">
      <c r="A155" s="39">
        <v>154</v>
      </c>
      <c r="B155" s="40" t="s">
        <v>398</v>
      </c>
      <c r="C155" s="40" t="s">
        <v>399</v>
      </c>
      <c r="D155" s="39" t="s">
        <v>22</v>
      </c>
      <c r="E155" s="39" t="s">
        <v>43</v>
      </c>
      <c r="F155" s="39" t="s">
        <v>100</v>
      </c>
      <c r="G155" s="39" t="s">
        <v>25</v>
      </c>
      <c r="H155" s="39" t="s">
        <v>26</v>
      </c>
      <c r="I155" s="54">
        <v>237.68</v>
      </c>
      <c r="J155" s="54">
        <v>100</v>
      </c>
      <c r="K155" s="54">
        <v>12.98</v>
      </c>
      <c r="L155" s="55" t="s">
        <v>101</v>
      </c>
      <c r="M155" s="56">
        <f t="shared" si="10"/>
        <v>13.7588</v>
      </c>
      <c r="N155" s="56">
        <f t="shared" si="11"/>
        <v>351.4388</v>
      </c>
      <c r="O155" s="56">
        <f t="shared" si="12"/>
        <v>358.264328</v>
      </c>
      <c r="P155" s="56">
        <f t="shared" si="13"/>
        <v>6.825528</v>
      </c>
      <c r="Q155" s="56">
        <f t="shared" si="14"/>
        <v>351.4388</v>
      </c>
      <c r="R155" s="62" t="s">
        <v>28</v>
      </c>
      <c r="S155" s="63" t="s">
        <v>29</v>
      </c>
      <c r="T155" s="64" t="s">
        <v>85</v>
      </c>
      <c r="U155" s="64" t="s">
        <v>85</v>
      </c>
    </row>
    <row r="156" ht="14.4" hidden="1" spans="1:21">
      <c r="A156" s="39">
        <v>155</v>
      </c>
      <c r="B156" s="40" t="s">
        <v>400</v>
      </c>
      <c r="C156" s="40" t="s">
        <v>401</v>
      </c>
      <c r="D156" s="39" t="s">
        <v>22</v>
      </c>
      <c r="E156" s="39" t="s">
        <v>43</v>
      </c>
      <c r="F156" s="39" t="s">
        <v>100</v>
      </c>
      <c r="G156" s="39" t="s">
        <v>25</v>
      </c>
      <c r="H156" s="39" t="s">
        <v>26</v>
      </c>
      <c r="I156" s="54">
        <v>237.68</v>
      </c>
      <c r="J156" s="54">
        <v>100</v>
      </c>
      <c r="K156" s="54">
        <v>12.98</v>
      </c>
      <c r="L156" s="55" t="s">
        <v>101</v>
      </c>
      <c r="M156" s="56">
        <f t="shared" si="10"/>
        <v>13.7588</v>
      </c>
      <c r="N156" s="56">
        <f t="shared" si="11"/>
        <v>351.4388</v>
      </c>
      <c r="O156" s="56">
        <f t="shared" si="12"/>
        <v>358.264328</v>
      </c>
      <c r="P156" s="56">
        <f t="shared" si="13"/>
        <v>6.825528</v>
      </c>
      <c r="Q156" s="56">
        <f t="shared" si="14"/>
        <v>351.4388</v>
      </c>
      <c r="R156" s="62" t="s">
        <v>28</v>
      </c>
      <c r="S156" s="63" t="s">
        <v>29</v>
      </c>
      <c r="T156" s="64" t="s">
        <v>74</v>
      </c>
      <c r="U156" s="64" t="s">
        <v>74</v>
      </c>
    </row>
    <row r="157" ht="14.4" hidden="1" spans="1:21">
      <c r="A157" s="39">
        <v>156</v>
      </c>
      <c r="B157" s="40" t="s">
        <v>402</v>
      </c>
      <c r="C157" s="40" t="s">
        <v>403</v>
      </c>
      <c r="D157" s="39" t="s">
        <v>22</v>
      </c>
      <c r="E157" s="39" t="s">
        <v>43</v>
      </c>
      <c r="F157" s="39" t="s">
        <v>100</v>
      </c>
      <c r="G157" s="39" t="s">
        <v>25</v>
      </c>
      <c r="H157" s="39" t="s">
        <v>26</v>
      </c>
      <c r="I157" s="54">
        <v>237.68</v>
      </c>
      <c r="J157" s="54">
        <v>100</v>
      </c>
      <c r="K157" s="54">
        <v>12.98</v>
      </c>
      <c r="L157" s="55" t="s">
        <v>101</v>
      </c>
      <c r="M157" s="56">
        <f t="shared" si="10"/>
        <v>13.7588</v>
      </c>
      <c r="N157" s="56">
        <f t="shared" si="11"/>
        <v>351.4388</v>
      </c>
      <c r="O157" s="56">
        <f t="shared" si="12"/>
        <v>358.264328</v>
      </c>
      <c r="P157" s="56">
        <f t="shared" si="13"/>
        <v>6.825528</v>
      </c>
      <c r="Q157" s="56">
        <f t="shared" si="14"/>
        <v>351.4388</v>
      </c>
      <c r="R157" s="62" t="s">
        <v>28</v>
      </c>
      <c r="S157" s="63" t="s">
        <v>29</v>
      </c>
      <c r="T157" s="64" t="s">
        <v>30</v>
      </c>
      <c r="U157" s="64" t="s">
        <v>30</v>
      </c>
    </row>
    <row r="158" ht="14.4" hidden="1" spans="1:21">
      <c r="A158" s="39">
        <v>157</v>
      </c>
      <c r="B158" s="40" t="s">
        <v>404</v>
      </c>
      <c r="C158" s="40" t="s">
        <v>405</v>
      </c>
      <c r="D158" s="39" t="s">
        <v>22</v>
      </c>
      <c r="E158" s="39" t="s">
        <v>43</v>
      </c>
      <c r="F158" s="39" t="s">
        <v>100</v>
      </c>
      <c r="G158" s="39" t="s">
        <v>25</v>
      </c>
      <c r="H158" s="39" t="s">
        <v>26</v>
      </c>
      <c r="I158" s="54">
        <v>237.68</v>
      </c>
      <c r="J158" s="54">
        <v>100</v>
      </c>
      <c r="K158" s="54">
        <v>12.98</v>
      </c>
      <c r="L158" s="55" t="s">
        <v>101</v>
      </c>
      <c r="M158" s="56">
        <f t="shared" si="10"/>
        <v>13.7588</v>
      </c>
      <c r="N158" s="56">
        <f t="shared" si="11"/>
        <v>351.4388</v>
      </c>
      <c r="O158" s="56">
        <f t="shared" si="12"/>
        <v>358.264328</v>
      </c>
      <c r="P158" s="56">
        <f t="shared" si="13"/>
        <v>6.825528</v>
      </c>
      <c r="Q158" s="56">
        <f t="shared" si="14"/>
        <v>351.4388</v>
      </c>
      <c r="R158" s="62" t="s">
        <v>28</v>
      </c>
      <c r="S158" s="63" t="s">
        <v>29</v>
      </c>
      <c r="T158" s="64" t="s">
        <v>248</v>
      </c>
      <c r="U158" s="64" t="s">
        <v>248</v>
      </c>
    </row>
    <row r="159" ht="14.4" hidden="1" spans="1:21">
      <c r="A159" s="39">
        <v>158</v>
      </c>
      <c r="B159" s="40" t="s">
        <v>406</v>
      </c>
      <c r="C159" s="40" t="s">
        <v>407</v>
      </c>
      <c r="D159" s="39" t="s">
        <v>22</v>
      </c>
      <c r="E159" s="39" t="s">
        <v>43</v>
      </c>
      <c r="F159" s="39" t="s">
        <v>100</v>
      </c>
      <c r="G159" s="39" t="s">
        <v>25</v>
      </c>
      <c r="H159" s="39" t="s">
        <v>26</v>
      </c>
      <c r="I159" s="54">
        <v>237.68</v>
      </c>
      <c r="J159" s="54">
        <v>100</v>
      </c>
      <c r="K159" s="54">
        <v>12.98</v>
      </c>
      <c r="L159" s="55" t="s">
        <v>101</v>
      </c>
      <c r="M159" s="56">
        <f t="shared" si="10"/>
        <v>13.7588</v>
      </c>
      <c r="N159" s="56">
        <f t="shared" si="11"/>
        <v>351.4388</v>
      </c>
      <c r="O159" s="56">
        <f t="shared" si="12"/>
        <v>358.264328</v>
      </c>
      <c r="P159" s="56">
        <f t="shared" si="13"/>
        <v>6.825528</v>
      </c>
      <c r="Q159" s="56">
        <f t="shared" si="14"/>
        <v>351.4388</v>
      </c>
      <c r="R159" s="62" t="s">
        <v>28</v>
      </c>
      <c r="S159" s="63" t="s">
        <v>29</v>
      </c>
      <c r="T159" s="64" t="s">
        <v>160</v>
      </c>
      <c r="U159" s="64" t="s">
        <v>160</v>
      </c>
    </row>
    <row r="160" ht="14.4" hidden="1" spans="1:21">
      <c r="A160" s="39">
        <v>159</v>
      </c>
      <c r="B160" s="40" t="s">
        <v>408</v>
      </c>
      <c r="C160" s="40" t="s">
        <v>409</v>
      </c>
      <c r="D160" s="39" t="s">
        <v>22</v>
      </c>
      <c r="E160" s="39" t="s">
        <v>43</v>
      </c>
      <c r="F160" s="39" t="s">
        <v>100</v>
      </c>
      <c r="G160" s="39" t="s">
        <v>25</v>
      </c>
      <c r="H160" s="39" t="s">
        <v>26</v>
      </c>
      <c r="I160" s="54">
        <v>237.68</v>
      </c>
      <c r="J160" s="54">
        <v>100</v>
      </c>
      <c r="K160" s="54">
        <v>12.98</v>
      </c>
      <c r="L160" s="55" t="s">
        <v>101</v>
      </c>
      <c r="M160" s="56">
        <f t="shared" si="10"/>
        <v>13.7588</v>
      </c>
      <c r="N160" s="56">
        <f t="shared" si="11"/>
        <v>351.4388</v>
      </c>
      <c r="O160" s="56">
        <f t="shared" si="12"/>
        <v>358.264328</v>
      </c>
      <c r="P160" s="56">
        <f t="shared" si="13"/>
        <v>6.825528</v>
      </c>
      <c r="Q160" s="56">
        <f t="shared" si="14"/>
        <v>351.4388</v>
      </c>
      <c r="R160" s="62" t="s">
        <v>28</v>
      </c>
      <c r="S160" s="63" t="s">
        <v>29</v>
      </c>
      <c r="T160" s="64" t="s">
        <v>160</v>
      </c>
      <c r="U160" s="64" t="s">
        <v>160</v>
      </c>
    </row>
    <row r="161" ht="14.4" hidden="1" spans="1:21">
      <c r="A161" s="39">
        <v>160</v>
      </c>
      <c r="B161" s="40" t="s">
        <v>410</v>
      </c>
      <c r="C161" s="40" t="s">
        <v>411</v>
      </c>
      <c r="D161" s="39" t="s">
        <v>22</v>
      </c>
      <c r="E161" s="39" t="s">
        <v>43</v>
      </c>
      <c r="F161" s="39" t="s">
        <v>100</v>
      </c>
      <c r="G161" s="39" t="s">
        <v>25</v>
      </c>
      <c r="H161" s="39" t="s">
        <v>26</v>
      </c>
      <c r="I161" s="54">
        <v>237.68</v>
      </c>
      <c r="J161" s="54">
        <v>100</v>
      </c>
      <c r="K161" s="54">
        <v>12.98</v>
      </c>
      <c r="L161" s="55" t="s">
        <v>101</v>
      </c>
      <c r="M161" s="56">
        <f t="shared" si="10"/>
        <v>13.7588</v>
      </c>
      <c r="N161" s="56">
        <f t="shared" si="11"/>
        <v>351.4388</v>
      </c>
      <c r="O161" s="56">
        <f t="shared" si="12"/>
        <v>358.264328</v>
      </c>
      <c r="P161" s="56">
        <f t="shared" si="13"/>
        <v>6.825528</v>
      </c>
      <c r="Q161" s="56">
        <f t="shared" si="14"/>
        <v>351.4388</v>
      </c>
      <c r="R161" s="62" t="s">
        <v>28</v>
      </c>
      <c r="S161" s="63" t="s">
        <v>29</v>
      </c>
      <c r="T161" s="64" t="s">
        <v>248</v>
      </c>
      <c r="U161" s="64" t="s">
        <v>248</v>
      </c>
    </row>
    <row r="162" ht="14.4" hidden="1" spans="1:21">
      <c r="A162" s="39">
        <v>161</v>
      </c>
      <c r="B162" s="40" t="s">
        <v>412</v>
      </c>
      <c r="C162" s="40" t="s">
        <v>413</v>
      </c>
      <c r="D162" s="39" t="s">
        <v>22</v>
      </c>
      <c r="E162" s="39" t="s">
        <v>43</v>
      </c>
      <c r="F162" s="39" t="s">
        <v>100</v>
      </c>
      <c r="G162" s="39" t="s">
        <v>25</v>
      </c>
      <c r="H162" s="39" t="s">
        <v>26</v>
      </c>
      <c r="I162" s="54">
        <v>237.68</v>
      </c>
      <c r="J162" s="54">
        <v>100</v>
      </c>
      <c r="K162" s="54">
        <v>12.98</v>
      </c>
      <c r="L162" s="55" t="s">
        <v>101</v>
      </c>
      <c r="M162" s="56">
        <f t="shared" si="10"/>
        <v>13.7588</v>
      </c>
      <c r="N162" s="56">
        <f t="shared" si="11"/>
        <v>351.4388</v>
      </c>
      <c r="O162" s="56">
        <f t="shared" si="12"/>
        <v>358.264328</v>
      </c>
      <c r="P162" s="56">
        <f t="shared" si="13"/>
        <v>6.825528</v>
      </c>
      <c r="Q162" s="56">
        <f t="shared" si="14"/>
        <v>351.4388</v>
      </c>
      <c r="R162" s="62" t="s">
        <v>28</v>
      </c>
      <c r="S162" s="63" t="s">
        <v>29</v>
      </c>
      <c r="T162" s="64" t="s">
        <v>85</v>
      </c>
      <c r="U162" s="64" t="s">
        <v>85</v>
      </c>
    </row>
    <row r="163" ht="14.4" hidden="1" spans="1:21">
      <c r="A163" s="39">
        <v>162</v>
      </c>
      <c r="B163" s="40" t="s">
        <v>414</v>
      </c>
      <c r="C163" s="40" t="s">
        <v>415</v>
      </c>
      <c r="D163" s="39" t="s">
        <v>22</v>
      </c>
      <c r="E163" s="39" t="s">
        <v>43</v>
      </c>
      <c r="F163" s="39" t="s">
        <v>100</v>
      </c>
      <c r="G163" s="39" t="s">
        <v>25</v>
      </c>
      <c r="H163" s="39" t="s">
        <v>26</v>
      </c>
      <c r="I163" s="54">
        <v>237.68</v>
      </c>
      <c r="J163" s="54">
        <v>100</v>
      </c>
      <c r="K163" s="54">
        <v>12.98</v>
      </c>
      <c r="L163" s="55" t="s">
        <v>101</v>
      </c>
      <c r="M163" s="56">
        <f t="shared" si="10"/>
        <v>13.7588</v>
      </c>
      <c r="N163" s="56">
        <f t="shared" si="11"/>
        <v>351.4388</v>
      </c>
      <c r="O163" s="56">
        <f t="shared" si="12"/>
        <v>358.264328</v>
      </c>
      <c r="P163" s="56">
        <f t="shared" si="13"/>
        <v>6.825528</v>
      </c>
      <c r="Q163" s="56">
        <f t="shared" si="14"/>
        <v>351.4388</v>
      </c>
      <c r="R163" s="62" t="s">
        <v>28</v>
      </c>
      <c r="S163" s="63" t="s">
        <v>29</v>
      </c>
      <c r="T163" s="64" t="s">
        <v>35</v>
      </c>
      <c r="U163" s="64" t="s">
        <v>35</v>
      </c>
    </row>
    <row r="164" ht="14.4" hidden="1" spans="1:21">
      <c r="A164" s="39">
        <v>163</v>
      </c>
      <c r="B164" s="40" t="s">
        <v>416</v>
      </c>
      <c r="C164" s="40" t="s">
        <v>417</v>
      </c>
      <c r="D164" s="39" t="s">
        <v>22</v>
      </c>
      <c r="E164" s="39" t="s">
        <v>43</v>
      </c>
      <c r="F164" s="39" t="s">
        <v>100</v>
      </c>
      <c r="G164" s="39" t="s">
        <v>25</v>
      </c>
      <c r="H164" s="39" t="s">
        <v>26</v>
      </c>
      <c r="I164" s="54">
        <v>237.68</v>
      </c>
      <c r="J164" s="54">
        <v>100</v>
      </c>
      <c r="K164" s="54">
        <v>12.98</v>
      </c>
      <c r="L164" s="55" t="s">
        <v>101</v>
      </c>
      <c r="M164" s="56">
        <f t="shared" si="10"/>
        <v>13.7588</v>
      </c>
      <c r="N164" s="56">
        <f t="shared" si="11"/>
        <v>351.4388</v>
      </c>
      <c r="O164" s="56">
        <f t="shared" si="12"/>
        <v>358.264328</v>
      </c>
      <c r="P164" s="56">
        <f t="shared" si="13"/>
        <v>6.825528</v>
      </c>
      <c r="Q164" s="56">
        <f t="shared" si="14"/>
        <v>351.4388</v>
      </c>
      <c r="R164" s="62" t="s">
        <v>28</v>
      </c>
      <c r="S164" s="63" t="s">
        <v>29</v>
      </c>
      <c r="T164" s="64" t="s">
        <v>248</v>
      </c>
      <c r="U164" s="64" t="s">
        <v>248</v>
      </c>
    </row>
    <row r="165" ht="14.4" hidden="1" spans="1:21">
      <c r="A165" s="39">
        <v>164</v>
      </c>
      <c r="B165" s="40" t="s">
        <v>418</v>
      </c>
      <c r="C165" s="40" t="s">
        <v>419</v>
      </c>
      <c r="D165" s="39" t="s">
        <v>22</v>
      </c>
      <c r="E165" s="39" t="s">
        <v>43</v>
      </c>
      <c r="F165" s="39" t="s">
        <v>100</v>
      </c>
      <c r="G165" s="39" t="s">
        <v>25</v>
      </c>
      <c r="H165" s="39" t="s">
        <v>26</v>
      </c>
      <c r="I165" s="54">
        <v>237.68</v>
      </c>
      <c r="J165" s="54">
        <v>100</v>
      </c>
      <c r="K165" s="54">
        <v>12.98</v>
      </c>
      <c r="L165" s="55" t="s">
        <v>101</v>
      </c>
      <c r="M165" s="56">
        <f t="shared" si="10"/>
        <v>13.7588</v>
      </c>
      <c r="N165" s="56">
        <f t="shared" si="11"/>
        <v>351.4388</v>
      </c>
      <c r="O165" s="56">
        <f t="shared" si="12"/>
        <v>358.264328</v>
      </c>
      <c r="P165" s="56">
        <f t="shared" si="13"/>
        <v>6.825528</v>
      </c>
      <c r="Q165" s="56">
        <f t="shared" si="14"/>
        <v>351.4388</v>
      </c>
      <c r="R165" s="62" t="s">
        <v>28</v>
      </c>
      <c r="S165" s="63" t="s">
        <v>29</v>
      </c>
      <c r="T165" s="64" t="s">
        <v>420</v>
      </c>
      <c r="U165" s="64" t="s">
        <v>111</v>
      </c>
    </row>
    <row r="166" ht="14.4" hidden="1" spans="1:21">
      <c r="A166" s="39">
        <v>165</v>
      </c>
      <c r="B166" s="40" t="s">
        <v>421</v>
      </c>
      <c r="C166" s="40" t="s">
        <v>422</v>
      </c>
      <c r="D166" s="39" t="s">
        <v>22</v>
      </c>
      <c r="E166" s="39" t="s">
        <v>43</v>
      </c>
      <c r="F166" s="39" t="s">
        <v>100</v>
      </c>
      <c r="G166" s="39" t="s">
        <v>25</v>
      </c>
      <c r="H166" s="39" t="s">
        <v>26</v>
      </c>
      <c r="I166" s="54">
        <v>237.68</v>
      </c>
      <c r="J166" s="54">
        <v>100</v>
      </c>
      <c r="K166" s="54">
        <v>12.98</v>
      </c>
      <c r="L166" s="55" t="s">
        <v>101</v>
      </c>
      <c r="M166" s="56">
        <f t="shared" si="10"/>
        <v>13.7588</v>
      </c>
      <c r="N166" s="56">
        <f t="shared" si="11"/>
        <v>351.4388</v>
      </c>
      <c r="O166" s="56">
        <f t="shared" si="12"/>
        <v>358.264328</v>
      </c>
      <c r="P166" s="56">
        <f t="shared" si="13"/>
        <v>6.825528</v>
      </c>
      <c r="Q166" s="56">
        <f t="shared" si="14"/>
        <v>351.4388</v>
      </c>
      <c r="R166" s="62" t="s">
        <v>28</v>
      </c>
      <c r="S166" s="63" t="s">
        <v>29</v>
      </c>
      <c r="T166" s="64" t="s">
        <v>30</v>
      </c>
      <c r="U166" s="64" t="s">
        <v>30</v>
      </c>
    </row>
    <row r="167" ht="14.4" hidden="1" spans="1:21">
      <c r="A167" s="39">
        <v>166</v>
      </c>
      <c r="B167" s="40" t="s">
        <v>423</v>
      </c>
      <c r="C167" s="40" t="s">
        <v>424</v>
      </c>
      <c r="D167" s="39" t="s">
        <v>22</v>
      </c>
      <c r="E167" s="39" t="s">
        <v>43</v>
      </c>
      <c r="F167" s="39" t="s">
        <v>100</v>
      </c>
      <c r="G167" s="39" t="s">
        <v>25</v>
      </c>
      <c r="H167" s="39" t="s">
        <v>26</v>
      </c>
      <c r="I167" s="54">
        <v>237.68</v>
      </c>
      <c r="J167" s="54">
        <v>100</v>
      </c>
      <c r="K167" s="54">
        <v>12.98</v>
      </c>
      <c r="L167" s="55" t="s">
        <v>101</v>
      </c>
      <c r="M167" s="56">
        <f t="shared" si="10"/>
        <v>13.7588</v>
      </c>
      <c r="N167" s="56">
        <f t="shared" si="11"/>
        <v>351.4388</v>
      </c>
      <c r="O167" s="56">
        <f t="shared" si="12"/>
        <v>358.264328</v>
      </c>
      <c r="P167" s="56">
        <f t="shared" si="13"/>
        <v>6.825528</v>
      </c>
      <c r="Q167" s="56">
        <f t="shared" si="14"/>
        <v>351.4388</v>
      </c>
      <c r="R167" s="62" t="s">
        <v>28</v>
      </c>
      <c r="S167" s="63" t="s">
        <v>29</v>
      </c>
      <c r="T167" s="64" t="s">
        <v>78</v>
      </c>
      <c r="U167" s="64" t="s">
        <v>78</v>
      </c>
    </row>
    <row r="168" ht="14.4" hidden="1" spans="1:21">
      <c r="A168" s="39">
        <v>167</v>
      </c>
      <c r="B168" s="40" t="s">
        <v>425</v>
      </c>
      <c r="C168" s="40" t="s">
        <v>426</v>
      </c>
      <c r="D168" s="39" t="s">
        <v>22</v>
      </c>
      <c r="E168" s="39" t="s">
        <v>43</v>
      </c>
      <c r="F168" s="39" t="s">
        <v>100</v>
      </c>
      <c r="G168" s="39" t="s">
        <v>25</v>
      </c>
      <c r="H168" s="39" t="s">
        <v>26</v>
      </c>
      <c r="I168" s="54">
        <v>237.68</v>
      </c>
      <c r="J168" s="54">
        <v>100</v>
      </c>
      <c r="K168" s="54">
        <v>12.98</v>
      </c>
      <c r="L168" s="55" t="s">
        <v>101</v>
      </c>
      <c r="M168" s="56">
        <f t="shared" si="10"/>
        <v>13.7588</v>
      </c>
      <c r="N168" s="56">
        <f t="shared" si="11"/>
        <v>351.4388</v>
      </c>
      <c r="O168" s="56">
        <f t="shared" si="12"/>
        <v>358.264328</v>
      </c>
      <c r="P168" s="56">
        <f t="shared" si="13"/>
        <v>6.825528</v>
      </c>
      <c r="Q168" s="56">
        <f t="shared" si="14"/>
        <v>351.4388</v>
      </c>
      <c r="R168" s="62" t="s">
        <v>28</v>
      </c>
      <c r="S168" s="63" t="s">
        <v>29</v>
      </c>
      <c r="T168" s="64" t="s">
        <v>160</v>
      </c>
      <c r="U168" s="64" t="s">
        <v>160</v>
      </c>
    </row>
    <row r="169" ht="22.8" hidden="1" spans="1:21">
      <c r="A169" s="42">
        <v>168</v>
      </c>
      <c r="B169" s="43" t="s">
        <v>427</v>
      </c>
      <c r="C169" s="44" t="s">
        <v>428</v>
      </c>
      <c r="D169" s="42" t="s">
        <v>22</v>
      </c>
      <c r="E169" s="42" t="s">
        <v>43</v>
      </c>
      <c r="F169" s="42" t="s">
        <v>72</v>
      </c>
      <c r="G169" s="42" t="s">
        <v>25</v>
      </c>
      <c r="H169" s="42" t="s">
        <v>26</v>
      </c>
      <c r="I169" s="57">
        <v>629</v>
      </c>
      <c r="J169" s="57">
        <v>300</v>
      </c>
      <c r="K169" s="57">
        <v>214</v>
      </c>
      <c r="L169" s="58" t="s">
        <v>429</v>
      </c>
      <c r="M169" s="59">
        <f t="shared" si="10"/>
        <v>226.84</v>
      </c>
      <c r="N169" s="59">
        <f t="shared" si="11"/>
        <v>1155.84</v>
      </c>
      <c r="O169" s="59">
        <f t="shared" si="12"/>
        <v>1187.4504</v>
      </c>
      <c r="P169" s="59">
        <f t="shared" si="13"/>
        <v>31.6104</v>
      </c>
      <c r="Q169" s="59">
        <f t="shared" si="14"/>
        <v>1155.84</v>
      </c>
      <c r="R169" s="65" t="s">
        <v>28</v>
      </c>
      <c r="S169" s="66" t="s">
        <v>29</v>
      </c>
      <c r="T169" s="64" t="s">
        <v>226</v>
      </c>
      <c r="U169" s="64" t="s">
        <v>226</v>
      </c>
    </row>
    <row r="170" ht="14.4" hidden="1" spans="1:21">
      <c r="A170" s="39">
        <v>169</v>
      </c>
      <c r="B170" s="40" t="s">
        <v>430</v>
      </c>
      <c r="C170" s="40" t="s">
        <v>431</v>
      </c>
      <c r="D170" s="39" t="s">
        <v>22</v>
      </c>
      <c r="E170" s="39" t="s">
        <v>43</v>
      </c>
      <c r="F170" s="39" t="s">
        <v>100</v>
      </c>
      <c r="G170" s="39" t="s">
        <v>25</v>
      </c>
      <c r="H170" s="39" t="s">
        <v>26</v>
      </c>
      <c r="I170" s="54">
        <v>237.68</v>
      </c>
      <c r="J170" s="54">
        <v>100</v>
      </c>
      <c r="K170" s="54">
        <v>12.98</v>
      </c>
      <c r="L170" s="55" t="s">
        <v>101</v>
      </c>
      <c r="M170" s="56">
        <f t="shared" si="10"/>
        <v>13.7588</v>
      </c>
      <c r="N170" s="56">
        <f t="shared" si="11"/>
        <v>351.4388</v>
      </c>
      <c r="O170" s="56">
        <f t="shared" si="12"/>
        <v>358.264328</v>
      </c>
      <c r="P170" s="56">
        <f t="shared" si="13"/>
        <v>6.825528</v>
      </c>
      <c r="Q170" s="56">
        <f t="shared" si="14"/>
        <v>351.4388</v>
      </c>
      <c r="R170" s="62" t="s">
        <v>28</v>
      </c>
      <c r="S170" s="63" t="s">
        <v>29</v>
      </c>
      <c r="T170" s="64" t="s">
        <v>114</v>
      </c>
      <c r="U170" s="64" t="s">
        <v>114</v>
      </c>
    </row>
    <row r="171" ht="14.4" hidden="1" spans="1:21">
      <c r="A171" s="39">
        <v>170</v>
      </c>
      <c r="B171" s="40" t="s">
        <v>432</v>
      </c>
      <c r="C171" s="41" t="s">
        <v>433</v>
      </c>
      <c r="D171" s="39" t="s">
        <v>22</v>
      </c>
      <c r="E171" s="39" t="s">
        <v>43</v>
      </c>
      <c r="F171" s="39" t="s">
        <v>434</v>
      </c>
      <c r="G171" s="39" t="s">
        <v>25</v>
      </c>
      <c r="H171" s="39" t="s">
        <v>26</v>
      </c>
      <c r="I171" s="54">
        <v>625</v>
      </c>
      <c r="J171" s="54">
        <v>300</v>
      </c>
      <c r="K171" s="54">
        <v>88</v>
      </c>
      <c r="L171" s="55" t="s">
        <v>435</v>
      </c>
      <c r="M171" s="56">
        <f t="shared" si="10"/>
        <v>93.28</v>
      </c>
      <c r="N171" s="56">
        <f t="shared" si="11"/>
        <v>1018.28</v>
      </c>
      <c r="O171" s="56">
        <f t="shared" si="12"/>
        <v>1041.8768</v>
      </c>
      <c r="P171" s="56">
        <f t="shared" si="13"/>
        <v>23.5968</v>
      </c>
      <c r="Q171" s="56">
        <f t="shared" si="14"/>
        <v>1018.28</v>
      </c>
      <c r="R171" s="62" t="s">
        <v>28</v>
      </c>
      <c r="S171" s="63" t="s">
        <v>29</v>
      </c>
      <c r="T171" s="64" t="s">
        <v>74</v>
      </c>
      <c r="U171" s="64" t="s">
        <v>74</v>
      </c>
    </row>
    <row r="172" ht="14.4" hidden="1" spans="1:21">
      <c r="A172" s="39">
        <v>171</v>
      </c>
      <c r="B172" s="40" t="s">
        <v>436</v>
      </c>
      <c r="C172" s="40" t="s">
        <v>437</v>
      </c>
      <c r="D172" s="39" t="s">
        <v>22</v>
      </c>
      <c r="E172" s="39" t="s">
        <v>43</v>
      </c>
      <c r="F172" s="39" t="s">
        <v>100</v>
      </c>
      <c r="G172" s="39" t="s">
        <v>25</v>
      </c>
      <c r="H172" s="39" t="s">
        <v>26</v>
      </c>
      <c r="I172" s="54">
        <v>237.68</v>
      </c>
      <c r="J172" s="54">
        <v>100</v>
      </c>
      <c r="K172" s="54">
        <v>12.98</v>
      </c>
      <c r="L172" s="55" t="s">
        <v>101</v>
      </c>
      <c r="M172" s="56">
        <f t="shared" si="10"/>
        <v>13.7588</v>
      </c>
      <c r="N172" s="56">
        <f t="shared" si="11"/>
        <v>351.4388</v>
      </c>
      <c r="O172" s="56">
        <f t="shared" si="12"/>
        <v>358.264328</v>
      </c>
      <c r="P172" s="56">
        <f t="shared" si="13"/>
        <v>6.825528</v>
      </c>
      <c r="Q172" s="56">
        <f t="shared" si="14"/>
        <v>351.4388</v>
      </c>
      <c r="R172" s="62" t="s">
        <v>28</v>
      </c>
      <c r="S172" s="63" t="s">
        <v>29</v>
      </c>
      <c r="T172" s="64" t="s">
        <v>160</v>
      </c>
      <c r="U172" s="64" t="s">
        <v>160</v>
      </c>
    </row>
    <row r="173" ht="14.4" hidden="1" spans="1:21">
      <c r="A173" s="39">
        <v>172</v>
      </c>
      <c r="B173" s="40" t="s">
        <v>438</v>
      </c>
      <c r="C173" s="40" t="s">
        <v>439</v>
      </c>
      <c r="D173" s="39" t="s">
        <v>22</v>
      </c>
      <c r="E173" s="39" t="s">
        <v>43</v>
      </c>
      <c r="F173" s="39" t="s">
        <v>100</v>
      </c>
      <c r="G173" s="39" t="s">
        <v>25</v>
      </c>
      <c r="H173" s="39" t="s">
        <v>26</v>
      </c>
      <c r="I173" s="54">
        <v>237.68</v>
      </c>
      <c r="J173" s="54">
        <v>100</v>
      </c>
      <c r="K173" s="54">
        <v>12.98</v>
      </c>
      <c r="L173" s="55" t="s">
        <v>101</v>
      </c>
      <c r="M173" s="56">
        <f t="shared" si="10"/>
        <v>13.7588</v>
      </c>
      <c r="N173" s="56">
        <f t="shared" si="11"/>
        <v>351.4388</v>
      </c>
      <c r="O173" s="56">
        <f t="shared" si="12"/>
        <v>358.264328</v>
      </c>
      <c r="P173" s="56">
        <f t="shared" si="13"/>
        <v>6.825528</v>
      </c>
      <c r="Q173" s="56">
        <f t="shared" si="14"/>
        <v>351.4388</v>
      </c>
      <c r="R173" s="62" t="s">
        <v>28</v>
      </c>
      <c r="S173" s="63" t="s">
        <v>29</v>
      </c>
      <c r="T173" s="64" t="s">
        <v>57</v>
      </c>
      <c r="U173" s="64" t="s">
        <v>57</v>
      </c>
    </row>
    <row r="174" ht="14.4" hidden="1" spans="1:21">
      <c r="A174" s="39">
        <v>173</v>
      </c>
      <c r="B174" s="41" t="s">
        <v>440</v>
      </c>
      <c r="C174" s="40" t="s">
        <v>441</v>
      </c>
      <c r="D174" s="39" t="s">
        <v>22</v>
      </c>
      <c r="E174" s="39" t="s">
        <v>43</v>
      </c>
      <c r="F174" s="39" t="s">
        <v>24</v>
      </c>
      <c r="G174" s="39" t="s">
        <v>25</v>
      </c>
      <c r="H174" s="39" t="s">
        <v>26</v>
      </c>
      <c r="I174" s="54">
        <v>627</v>
      </c>
      <c r="J174" s="54">
        <v>300</v>
      </c>
      <c r="K174" s="54">
        <v>227</v>
      </c>
      <c r="L174" s="55" t="s">
        <v>67</v>
      </c>
      <c r="M174" s="56">
        <f t="shared" si="10"/>
        <v>240.62</v>
      </c>
      <c r="N174" s="56">
        <f t="shared" si="11"/>
        <v>1167.62</v>
      </c>
      <c r="O174" s="56">
        <f t="shared" si="12"/>
        <v>1200.0572</v>
      </c>
      <c r="P174" s="56">
        <f t="shared" si="13"/>
        <v>32.4372</v>
      </c>
      <c r="Q174" s="56">
        <f t="shared" si="14"/>
        <v>1167.62</v>
      </c>
      <c r="R174" s="62" t="s">
        <v>28</v>
      </c>
      <c r="S174" s="63" t="s">
        <v>29</v>
      </c>
      <c r="T174" s="64" t="s">
        <v>160</v>
      </c>
      <c r="U174" s="64" t="s">
        <v>160</v>
      </c>
    </row>
    <row r="175" ht="14.4" hidden="1" spans="1:21">
      <c r="A175" s="39">
        <v>174</v>
      </c>
      <c r="B175" s="40" t="s">
        <v>442</v>
      </c>
      <c r="C175" s="40" t="s">
        <v>443</v>
      </c>
      <c r="D175" s="39" t="s">
        <v>22</v>
      </c>
      <c r="E175" s="39" t="s">
        <v>43</v>
      </c>
      <c r="F175" s="39" t="s">
        <v>100</v>
      </c>
      <c r="G175" s="39" t="s">
        <v>25</v>
      </c>
      <c r="H175" s="39" t="s">
        <v>26</v>
      </c>
      <c r="I175" s="54">
        <v>237.68</v>
      </c>
      <c r="J175" s="54">
        <v>100</v>
      </c>
      <c r="K175" s="54">
        <v>12.98</v>
      </c>
      <c r="L175" s="55" t="s">
        <v>101</v>
      </c>
      <c r="M175" s="56">
        <f t="shared" si="10"/>
        <v>13.7588</v>
      </c>
      <c r="N175" s="56">
        <f t="shared" si="11"/>
        <v>351.4388</v>
      </c>
      <c r="O175" s="56">
        <f t="shared" si="12"/>
        <v>358.264328</v>
      </c>
      <c r="P175" s="56">
        <f t="shared" si="13"/>
        <v>6.825528</v>
      </c>
      <c r="Q175" s="56">
        <f t="shared" si="14"/>
        <v>351.4388</v>
      </c>
      <c r="R175" s="62" t="s">
        <v>28</v>
      </c>
      <c r="S175" s="63" t="s">
        <v>29</v>
      </c>
      <c r="T175" s="64" t="s">
        <v>131</v>
      </c>
      <c r="U175" s="64" t="s">
        <v>131</v>
      </c>
    </row>
    <row r="176" ht="14.4" hidden="1" spans="1:21">
      <c r="A176" s="39">
        <v>175</v>
      </c>
      <c r="B176" s="40" t="s">
        <v>444</v>
      </c>
      <c r="C176" s="40" t="s">
        <v>445</v>
      </c>
      <c r="D176" s="39" t="s">
        <v>22</v>
      </c>
      <c r="E176" s="39" t="s">
        <v>43</v>
      </c>
      <c r="F176" s="39" t="s">
        <v>100</v>
      </c>
      <c r="G176" s="39" t="s">
        <v>25</v>
      </c>
      <c r="H176" s="39" t="s">
        <v>26</v>
      </c>
      <c r="I176" s="54">
        <v>237.68</v>
      </c>
      <c r="J176" s="54">
        <v>100</v>
      </c>
      <c r="K176" s="54">
        <v>12.98</v>
      </c>
      <c r="L176" s="55" t="s">
        <v>101</v>
      </c>
      <c r="M176" s="56">
        <f t="shared" si="10"/>
        <v>13.7588</v>
      </c>
      <c r="N176" s="56">
        <f t="shared" si="11"/>
        <v>351.4388</v>
      </c>
      <c r="O176" s="56">
        <f t="shared" si="12"/>
        <v>358.264328</v>
      </c>
      <c r="P176" s="56">
        <f t="shared" si="13"/>
        <v>6.825528</v>
      </c>
      <c r="Q176" s="56">
        <f t="shared" si="14"/>
        <v>351.4388</v>
      </c>
      <c r="R176" s="62" t="s">
        <v>28</v>
      </c>
      <c r="S176" s="63" t="s">
        <v>29</v>
      </c>
      <c r="T176" s="64" t="s">
        <v>57</v>
      </c>
      <c r="U176" s="64" t="s">
        <v>57</v>
      </c>
    </row>
    <row r="177" ht="14.4" hidden="1" spans="1:21">
      <c r="A177" s="39">
        <v>176</v>
      </c>
      <c r="B177" s="40" t="s">
        <v>446</v>
      </c>
      <c r="C177" s="40" t="s">
        <v>447</v>
      </c>
      <c r="D177" s="39" t="s">
        <v>22</v>
      </c>
      <c r="E177" s="39" t="s">
        <v>43</v>
      </c>
      <c r="F177" s="39" t="s">
        <v>100</v>
      </c>
      <c r="G177" s="39" t="s">
        <v>25</v>
      </c>
      <c r="H177" s="39" t="s">
        <v>26</v>
      </c>
      <c r="I177" s="54">
        <v>237.68</v>
      </c>
      <c r="J177" s="54">
        <v>100</v>
      </c>
      <c r="K177" s="54">
        <v>12.98</v>
      </c>
      <c r="L177" s="55" t="s">
        <v>101</v>
      </c>
      <c r="M177" s="56">
        <f t="shared" si="10"/>
        <v>13.7588</v>
      </c>
      <c r="N177" s="56">
        <f t="shared" si="11"/>
        <v>351.4388</v>
      </c>
      <c r="O177" s="56">
        <f t="shared" si="12"/>
        <v>358.264328</v>
      </c>
      <c r="P177" s="56">
        <f t="shared" si="13"/>
        <v>6.825528</v>
      </c>
      <c r="Q177" s="56">
        <f t="shared" si="14"/>
        <v>351.4388</v>
      </c>
      <c r="R177" s="62" t="s">
        <v>28</v>
      </c>
      <c r="S177" s="63" t="s">
        <v>29</v>
      </c>
      <c r="T177" s="64" t="s">
        <v>114</v>
      </c>
      <c r="U177" s="64" t="s">
        <v>114</v>
      </c>
    </row>
    <row r="178" ht="14.4" hidden="1" spans="1:21">
      <c r="A178" s="39">
        <v>177</v>
      </c>
      <c r="B178" s="40" t="s">
        <v>448</v>
      </c>
      <c r="C178" s="40" t="s">
        <v>449</v>
      </c>
      <c r="D178" s="39" t="s">
        <v>22</v>
      </c>
      <c r="E178" s="39" t="s">
        <v>43</v>
      </c>
      <c r="F178" s="39" t="s">
        <v>100</v>
      </c>
      <c r="G178" s="39" t="s">
        <v>25</v>
      </c>
      <c r="H178" s="39" t="s">
        <v>26</v>
      </c>
      <c r="I178" s="54">
        <v>237.68</v>
      </c>
      <c r="J178" s="54">
        <v>100</v>
      </c>
      <c r="K178" s="54">
        <v>12.98</v>
      </c>
      <c r="L178" s="55" t="s">
        <v>101</v>
      </c>
      <c r="M178" s="56">
        <f t="shared" si="10"/>
        <v>13.7588</v>
      </c>
      <c r="N178" s="56">
        <f t="shared" si="11"/>
        <v>351.4388</v>
      </c>
      <c r="O178" s="56">
        <f t="shared" si="12"/>
        <v>358.264328</v>
      </c>
      <c r="P178" s="56">
        <f t="shared" si="13"/>
        <v>6.825528</v>
      </c>
      <c r="Q178" s="56">
        <f t="shared" si="14"/>
        <v>351.4388</v>
      </c>
      <c r="R178" s="62" t="s">
        <v>28</v>
      </c>
      <c r="S178" s="63" t="s">
        <v>29</v>
      </c>
      <c r="T178" s="64" t="s">
        <v>30</v>
      </c>
      <c r="U178" s="64" t="s">
        <v>30</v>
      </c>
    </row>
    <row r="179" ht="14.4" hidden="1" spans="1:21">
      <c r="A179" s="39">
        <v>178</v>
      </c>
      <c r="B179" s="40" t="s">
        <v>450</v>
      </c>
      <c r="C179" s="40" t="s">
        <v>451</v>
      </c>
      <c r="D179" s="39" t="s">
        <v>22</v>
      </c>
      <c r="E179" s="39" t="s">
        <v>43</v>
      </c>
      <c r="F179" s="39" t="s">
        <v>100</v>
      </c>
      <c r="G179" s="39" t="s">
        <v>25</v>
      </c>
      <c r="H179" s="39" t="s">
        <v>26</v>
      </c>
      <c r="I179" s="54">
        <v>237.68</v>
      </c>
      <c r="J179" s="54">
        <v>100</v>
      </c>
      <c r="K179" s="54">
        <v>12.98</v>
      </c>
      <c r="L179" s="55" t="s">
        <v>101</v>
      </c>
      <c r="M179" s="56">
        <f t="shared" si="10"/>
        <v>13.7588</v>
      </c>
      <c r="N179" s="56">
        <f t="shared" si="11"/>
        <v>351.4388</v>
      </c>
      <c r="O179" s="56">
        <f t="shared" si="12"/>
        <v>358.264328</v>
      </c>
      <c r="P179" s="56">
        <f t="shared" si="13"/>
        <v>6.825528</v>
      </c>
      <c r="Q179" s="56">
        <f t="shared" si="14"/>
        <v>351.4388</v>
      </c>
      <c r="R179" s="62" t="s">
        <v>28</v>
      </c>
      <c r="S179" s="63" t="s">
        <v>29</v>
      </c>
      <c r="T179" s="64" t="s">
        <v>30</v>
      </c>
      <c r="U179" s="64" t="s">
        <v>30</v>
      </c>
    </row>
    <row r="180" ht="14.4" hidden="1" spans="1:21">
      <c r="A180" s="39">
        <v>179</v>
      </c>
      <c r="B180" s="40" t="s">
        <v>452</v>
      </c>
      <c r="C180" s="40" t="s">
        <v>453</v>
      </c>
      <c r="D180" s="39" t="s">
        <v>22</v>
      </c>
      <c r="E180" s="39" t="s">
        <v>43</v>
      </c>
      <c r="F180" s="39" t="s">
        <v>100</v>
      </c>
      <c r="G180" s="39" t="s">
        <v>25</v>
      </c>
      <c r="H180" s="39" t="s">
        <v>26</v>
      </c>
      <c r="I180" s="54">
        <v>237.68</v>
      </c>
      <c r="J180" s="54">
        <v>100</v>
      </c>
      <c r="K180" s="54">
        <v>12.98</v>
      </c>
      <c r="L180" s="55" t="s">
        <v>101</v>
      </c>
      <c r="M180" s="56">
        <f t="shared" si="10"/>
        <v>13.7588</v>
      </c>
      <c r="N180" s="56">
        <f t="shared" si="11"/>
        <v>351.4388</v>
      </c>
      <c r="O180" s="56">
        <f t="shared" si="12"/>
        <v>358.264328</v>
      </c>
      <c r="P180" s="56">
        <f t="shared" si="13"/>
        <v>6.825528</v>
      </c>
      <c r="Q180" s="56">
        <f t="shared" si="14"/>
        <v>351.4388</v>
      </c>
      <c r="R180" s="62" t="s">
        <v>28</v>
      </c>
      <c r="S180" s="63" t="s">
        <v>29</v>
      </c>
      <c r="T180" s="64" t="s">
        <v>226</v>
      </c>
      <c r="U180" s="64" t="s">
        <v>226</v>
      </c>
    </row>
    <row r="181" ht="14.4" hidden="1" spans="1:21">
      <c r="A181" s="39">
        <v>180</v>
      </c>
      <c r="B181" s="40" t="s">
        <v>454</v>
      </c>
      <c r="C181" s="40" t="s">
        <v>455</v>
      </c>
      <c r="D181" s="39" t="s">
        <v>22</v>
      </c>
      <c r="E181" s="39" t="s">
        <v>43</v>
      </c>
      <c r="F181" s="39" t="s">
        <v>100</v>
      </c>
      <c r="G181" s="39" t="s">
        <v>25</v>
      </c>
      <c r="H181" s="39" t="s">
        <v>26</v>
      </c>
      <c r="I181" s="54">
        <v>237.68</v>
      </c>
      <c r="J181" s="54">
        <v>100</v>
      </c>
      <c r="K181" s="54">
        <v>12.98</v>
      </c>
      <c r="L181" s="55" t="s">
        <v>101</v>
      </c>
      <c r="M181" s="56">
        <f t="shared" si="10"/>
        <v>13.7588</v>
      </c>
      <c r="N181" s="56">
        <f t="shared" si="11"/>
        <v>351.4388</v>
      </c>
      <c r="O181" s="56">
        <f t="shared" si="12"/>
        <v>358.264328</v>
      </c>
      <c r="P181" s="56">
        <f t="shared" si="13"/>
        <v>6.825528</v>
      </c>
      <c r="Q181" s="56">
        <f t="shared" si="14"/>
        <v>351.4388</v>
      </c>
      <c r="R181" s="62" t="s">
        <v>28</v>
      </c>
      <c r="S181" s="63" t="s">
        <v>29</v>
      </c>
      <c r="T181" s="64" t="s">
        <v>160</v>
      </c>
      <c r="U181" s="64" t="s">
        <v>160</v>
      </c>
    </row>
    <row r="182" ht="14.4" hidden="1" spans="1:21">
      <c r="A182" s="39">
        <v>181</v>
      </c>
      <c r="B182" s="40" t="s">
        <v>456</v>
      </c>
      <c r="C182" s="40" t="s">
        <v>457</v>
      </c>
      <c r="D182" s="39" t="s">
        <v>22</v>
      </c>
      <c r="E182" s="39" t="s">
        <v>43</v>
      </c>
      <c r="F182" s="39" t="s">
        <v>100</v>
      </c>
      <c r="G182" s="39" t="s">
        <v>25</v>
      </c>
      <c r="H182" s="39" t="s">
        <v>26</v>
      </c>
      <c r="I182" s="54">
        <v>237.68</v>
      </c>
      <c r="J182" s="54">
        <v>100</v>
      </c>
      <c r="K182" s="54">
        <v>12.98</v>
      </c>
      <c r="L182" s="55" t="s">
        <v>101</v>
      </c>
      <c r="M182" s="56">
        <f t="shared" si="10"/>
        <v>13.7588</v>
      </c>
      <c r="N182" s="56">
        <f t="shared" si="11"/>
        <v>351.4388</v>
      </c>
      <c r="O182" s="56">
        <f t="shared" si="12"/>
        <v>358.264328</v>
      </c>
      <c r="P182" s="56">
        <f t="shared" si="13"/>
        <v>6.825528</v>
      </c>
      <c r="Q182" s="56">
        <f t="shared" si="14"/>
        <v>351.4388</v>
      </c>
      <c r="R182" s="62" t="s">
        <v>28</v>
      </c>
      <c r="S182" s="63" t="s">
        <v>29</v>
      </c>
      <c r="T182" s="64" t="s">
        <v>57</v>
      </c>
      <c r="U182" s="64" t="s">
        <v>57</v>
      </c>
    </row>
    <row r="183" ht="14.4" hidden="1" spans="1:21">
      <c r="A183" s="39">
        <v>182</v>
      </c>
      <c r="B183" s="40" t="s">
        <v>458</v>
      </c>
      <c r="C183" s="40" t="s">
        <v>459</v>
      </c>
      <c r="D183" s="39" t="s">
        <v>22</v>
      </c>
      <c r="E183" s="39" t="s">
        <v>43</v>
      </c>
      <c r="F183" s="39" t="s">
        <v>100</v>
      </c>
      <c r="G183" s="39" t="s">
        <v>25</v>
      </c>
      <c r="H183" s="39" t="s">
        <v>26</v>
      </c>
      <c r="I183" s="54">
        <v>237.68</v>
      </c>
      <c r="J183" s="54">
        <v>100</v>
      </c>
      <c r="K183" s="54">
        <v>12.98</v>
      </c>
      <c r="L183" s="55" t="s">
        <v>101</v>
      </c>
      <c r="M183" s="56">
        <f t="shared" si="10"/>
        <v>13.7588</v>
      </c>
      <c r="N183" s="56">
        <f t="shared" si="11"/>
        <v>351.4388</v>
      </c>
      <c r="O183" s="56">
        <f t="shared" si="12"/>
        <v>358.264328</v>
      </c>
      <c r="P183" s="56">
        <f t="shared" si="13"/>
        <v>6.825528</v>
      </c>
      <c r="Q183" s="56">
        <f t="shared" si="14"/>
        <v>351.4388</v>
      </c>
      <c r="R183" s="62" t="s">
        <v>28</v>
      </c>
      <c r="S183" s="63" t="s">
        <v>29</v>
      </c>
      <c r="T183" s="64" t="s">
        <v>30</v>
      </c>
      <c r="U183" s="64" t="s">
        <v>30</v>
      </c>
    </row>
    <row r="184" ht="14.4" hidden="1" spans="1:21">
      <c r="A184" s="39">
        <v>183</v>
      </c>
      <c r="B184" s="40" t="s">
        <v>112</v>
      </c>
      <c r="C184" s="40" t="s">
        <v>460</v>
      </c>
      <c r="D184" s="39" t="s">
        <v>22</v>
      </c>
      <c r="E184" s="39" t="s">
        <v>43</v>
      </c>
      <c r="F184" s="39" t="s">
        <v>100</v>
      </c>
      <c r="G184" s="39" t="s">
        <v>25</v>
      </c>
      <c r="H184" s="39" t="s">
        <v>26</v>
      </c>
      <c r="I184" s="54">
        <v>237.68</v>
      </c>
      <c r="J184" s="54">
        <v>100</v>
      </c>
      <c r="K184" s="54">
        <v>12.98</v>
      </c>
      <c r="L184" s="55" t="s">
        <v>101</v>
      </c>
      <c r="M184" s="56">
        <f t="shared" si="10"/>
        <v>13.7588</v>
      </c>
      <c r="N184" s="56">
        <f t="shared" si="11"/>
        <v>351.4388</v>
      </c>
      <c r="O184" s="56">
        <f t="shared" si="12"/>
        <v>358.264328</v>
      </c>
      <c r="P184" s="56">
        <f t="shared" si="13"/>
        <v>6.825528</v>
      </c>
      <c r="Q184" s="56">
        <f t="shared" si="14"/>
        <v>351.4388</v>
      </c>
      <c r="R184" s="62" t="s">
        <v>28</v>
      </c>
      <c r="S184" s="63" t="s">
        <v>29</v>
      </c>
      <c r="T184" s="64" t="s">
        <v>114</v>
      </c>
      <c r="U184" s="64" t="s">
        <v>114</v>
      </c>
    </row>
    <row r="185" ht="14.4" hidden="1" spans="1:21">
      <c r="A185" s="39">
        <v>184</v>
      </c>
      <c r="B185" s="40" t="s">
        <v>461</v>
      </c>
      <c r="C185" s="40" t="s">
        <v>462</v>
      </c>
      <c r="D185" s="39" t="s">
        <v>22</v>
      </c>
      <c r="E185" s="39" t="s">
        <v>43</v>
      </c>
      <c r="F185" s="39" t="s">
        <v>100</v>
      </c>
      <c r="G185" s="39" t="s">
        <v>25</v>
      </c>
      <c r="H185" s="39" t="s">
        <v>26</v>
      </c>
      <c r="I185" s="54">
        <v>237.68</v>
      </c>
      <c r="J185" s="54">
        <v>100</v>
      </c>
      <c r="K185" s="54">
        <v>12.98</v>
      </c>
      <c r="L185" s="55" t="s">
        <v>101</v>
      </c>
      <c r="M185" s="56">
        <f t="shared" si="10"/>
        <v>13.7588</v>
      </c>
      <c r="N185" s="56">
        <f t="shared" si="11"/>
        <v>351.4388</v>
      </c>
      <c r="O185" s="56">
        <f t="shared" si="12"/>
        <v>358.264328</v>
      </c>
      <c r="P185" s="56">
        <f t="shared" si="13"/>
        <v>6.825528</v>
      </c>
      <c r="Q185" s="56">
        <f t="shared" si="14"/>
        <v>351.4388</v>
      </c>
      <c r="R185" s="62" t="s">
        <v>28</v>
      </c>
      <c r="S185" s="63" t="s">
        <v>29</v>
      </c>
      <c r="T185" s="64" t="s">
        <v>30</v>
      </c>
      <c r="U185" s="64" t="s">
        <v>30</v>
      </c>
    </row>
    <row r="186" ht="14.4" hidden="1" spans="1:21">
      <c r="A186" s="39">
        <v>185</v>
      </c>
      <c r="B186" s="40" t="s">
        <v>463</v>
      </c>
      <c r="C186" s="40" t="s">
        <v>464</v>
      </c>
      <c r="D186" s="39" t="s">
        <v>22</v>
      </c>
      <c r="E186" s="39" t="s">
        <v>43</v>
      </c>
      <c r="F186" s="39" t="s">
        <v>100</v>
      </c>
      <c r="G186" s="39" t="s">
        <v>25</v>
      </c>
      <c r="H186" s="39" t="s">
        <v>26</v>
      </c>
      <c r="I186" s="54">
        <v>237.68</v>
      </c>
      <c r="J186" s="54">
        <v>100</v>
      </c>
      <c r="K186" s="54">
        <v>12.98</v>
      </c>
      <c r="L186" s="55" t="s">
        <v>101</v>
      </c>
      <c r="M186" s="56">
        <f t="shared" si="10"/>
        <v>13.7588</v>
      </c>
      <c r="N186" s="56">
        <f t="shared" si="11"/>
        <v>351.4388</v>
      </c>
      <c r="O186" s="56">
        <f t="shared" si="12"/>
        <v>358.264328</v>
      </c>
      <c r="P186" s="56">
        <f t="shared" si="13"/>
        <v>6.825528</v>
      </c>
      <c r="Q186" s="56">
        <f t="shared" si="14"/>
        <v>351.4388</v>
      </c>
      <c r="R186" s="62" t="s">
        <v>28</v>
      </c>
      <c r="S186" s="63" t="s">
        <v>29</v>
      </c>
      <c r="T186" s="64" t="s">
        <v>30</v>
      </c>
      <c r="U186" s="64" t="s">
        <v>30</v>
      </c>
    </row>
    <row r="187" ht="14.4" hidden="1" spans="1:21">
      <c r="A187" s="39">
        <v>186</v>
      </c>
      <c r="B187" s="40" t="s">
        <v>465</v>
      </c>
      <c r="C187" s="40" t="s">
        <v>466</v>
      </c>
      <c r="D187" s="39" t="s">
        <v>22</v>
      </c>
      <c r="E187" s="39" t="s">
        <v>43</v>
      </c>
      <c r="F187" s="39" t="s">
        <v>100</v>
      </c>
      <c r="G187" s="39" t="s">
        <v>25</v>
      </c>
      <c r="H187" s="39" t="s">
        <v>26</v>
      </c>
      <c r="I187" s="54">
        <v>237.68</v>
      </c>
      <c r="J187" s="54">
        <v>100</v>
      </c>
      <c r="K187" s="54">
        <v>12.98</v>
      </c>
      <c r="L187" s="55" t="s">
        <v>101</v>
      </c>
      <c r="M187" s="56">
        <f t="shared" si="10"/>
        <v>13.7588</v>
      </c>
      <c r="N187" s="56">
        <f t="shared" si="11"/>
        <v>351.4388</v>
      </c>
      <c r="O187" s="56">
        <f t="shared" si="12"/>
        <v>358.264328</v>
      </c>
      <c r="P187" s="56">
        <f t="shared" si="13"/>
        <v>6.825528</v>
      </c>
      <c r="Q187" s="56">
        <f t="shared" si="14"/>
        <v>351.4388</v>
      </c>
      <c r="R187" s="62" t="s">
        <v>28</v>
      </c>
      <c r="S187" s="63" t="s">
        <v>29</v>
      </c>
      <c r="T187" s="64" t="s">
        <v>35</v>
      </c>
      <c r="U187" s="64" t="s">
        <v>35</v>
      </c>
    </row>
    <row r="188" ht="14.4" hidden="1" spans="1:21">
      <c r="A188" s="39">
        <v>187</v>
      </c>
      <c r="B188" s="40" t="s">
        <v>467</v>
      </c>
      <c r="C188" s="40" t="s">
        <v>468</v>
      </c>
      <c r="D188" s="39" t="s">
        <v>22</v>
      </c>
      <c r="E188" s="39" t="s">
        <v>43</v>
      </c>
      <c r="F188" s="39" t="s">
        <v>100</v>
      </c>
      <c r="G188" s="39" t="s">
        <v>25</v>
      </c>
      <c r="H188" s="39" t="s">
        <v>26</v>
      </c>
      <c r="I188" s="54">
        <v>237.68</v>
      </c>
      <c r="J188" s="54">
        <v>100</v>
      </c>
      <c r="K188" s="54">
        <v>12.98</v>
      </c>
      <c r="L188" s="55" t="s">
        <v>101</v>
      </c>
      <c r="M188" s="56">
        <f t="shared" si="10"/>
        <v>13.7588</v>
      </c>
      <c r="N188" s="56">
        <f t="shared" si="11"/>
        <v>351.4388</v>
      </c>
      <c r="O188" s="56">
        <f t="shared" si="12"/>
        <v>358.264328</v>
      </c>
      <c r="P188" s="56">
        <f t="shared" si="13"/>
        <v>6.825528</v>
      </c>
      <c r="Q188" s="56">
        <f t="shared" si="14"/>
        <v>351.4388</v>
      </c>
      <c r="R188" s="62" t="s">
        <v>28</v>
      </c>
      <c r="S188" s="63" t="s">
        <v>29</v>
      </c>
      <c r="T188" s="64" t="s">
        <v>74</v>
      </c>
      <c r="U188" s="64" t="s">
        <v>74</v>
      </c>
    </row>
    <row r="189" ht="14.4" hidden="1" spans="1:21">
      <c r="A189" s="39">
        <v>188</v>
      </c>
      <c r="B189" s="40" t="s">
        <v>469</v>
      </c>
      <c r="C189" s="40" t="s">
        <v>470</v>
      </c>
      <c r="D189" s="39" t="s">
        <v>22</v>
      </c>
      <c r="E189" s="39" t="s">
        <v>43</v>
      </c>
      <c r="F189" s="39" t="s">
        <v>100</v>
      </c>
      <c r="G189" s="39" t="s">
        <v>25</v>
      </c>
      <c r="H189" s="39" t="s">
        <v>26</v>
      </c>
      <c r="I189" s="54">
        <v>237.68</v>
      </c>
      <c r="J189" s="54">
        <v>100</v>
      </c>
      <c r="K189" s="54">
        <v>12.98</v>
      </c>
      <c r="L189" s="55" t="s">
        <v>101</v>
      </c>
      <c r="M189" s="56">
        <f t="shared" si="10"/>
        <v>13.7588</v>
      </c>
      <c r="N189" s="56">
        <f t="shared" si="11"/>
        <v>351.4388</v>
      </c>
      <c r="O189" s="56">
        <f t="shared" si="12"/>
        <v>358.264328</v>
      </c>
      <c r="P189" s="56">
        <f t="shared" si="13"/>
        <v>6.825528</v>
      </c>
      <c r="Q189" s="56">
        <f t="shared" si="14"/>
        <v>351.4388</v>
      </c>
      <c r="R189" s="62" t="s">
        <v>28</v>
      </c>
      <c r="S189" s="63" t="s">
        <v>29</v>
      </c>
      <c r="T189" s="64" t="s">
        <v>85</v>
      </c>
      <c r="U189" s="64" t="s">
        <v>85</v>
      </c>
    </row>
    <row r="190" ht="14.4" hidden="1" spans="1:21">
      <c r="A190" s="39">
        <v>189</v>
      </c>
      <c r="B190" s="40" t="s">
        <v>471</v>
      </c>
      <c r="C190" s="40" t="s">
        <v>472</v>
      </c>
      <c r="D190" s="39" t="s">
        <v>22</v>
      </c>
      <c r="E190" s="39" t="s">
        <v>43</v>
      </c>
      <c r="F190" s="39" t="s">
        <v>100</v>
      </c>
      <c r="G190" s="39" t="s">
        <v>25</v>
      </c>
      <c r="H190" s="39" t="s">
        <v>26</v>
      </c>
      <c r="I190" s="54">
        <v>237.68</v>
      </c>
      <c r="J190" s="54">
        <v>100</v>
      </c>
      <c r="K190" s="54">
        <v>12.98</v>
      </c>
      <c r="L190" s="55" t="s">
        <v>101</v>
      </c>
      <c r="M190" s="56">
        <f t="shared" si="10"/>
        <v>13.7588</v>
      </c>
      <c r="N190" s="56">
        <f t="shared" si="11"/>
        <v>351.4388</v>
      </c>
      <c r="O190" s="56">
        <f t="shared" si="12"/>
        <v>358.264328</v>
      </c>
      <c r="P190" s="56">
        <f t="shared" si="13"/>
        <v>6.825528</v>
      </c>
      <c r="Q190" s="56">
        <f t="shared" si="14"/>
        <v>351.4388</v>
      </c>
      <c r="R190" s="62" t="s">
        <v>28</v>
      </c>
      <c r="S190" s="63" t="s">
        <v>29</v>
      </c>
      <c r="T190" s="64" t="s">
        <v>64</v>
      </c>
      <c r="U190" s="64" t="s">
        <v>64</v>
      </c>
    </row>
    <row r="191" ht="14.4" hidden="1" spans="1:21">
      <c r="A191" s="39">
        <v>190</v>
      </c>
      <c r="B191" s="40" t="s">
        <v>473</v>
      </c>
      <c r="C191" s="40" t="s">
        <v>474</v>
      </c>
      <c r="D191" s="39" t="s">
        <v>22</v>
      </c>
      <c r="E191" s="39" t="s">
        <v>43</v>
      </c>
      <c r="F191" s="39" t="s">
        <v>100</v>
      </c>
      <c r="G191" s="39" t="s">
        <v>25</v>
      </c>
      <c r="H191" s="39" t="s">
        <v>26</v>
      </c>
      <c r="I191" s="54">
        <v>237.68</v>
      </c>
      <c r="J191" s="54">
        <v>100</v>
      </c>
      <c r="K191" s="54">
        <v>12.98</v>
      </c>
      <c r="L191" s="55" t="s">
        <v>101</v>
      </c>
      <c r="M191" s="56">
        <f t="shared" si="10"/>
        <v>13.7588</v>
      </c>
      <c r="N191" s="56">
        <f t="shared" si="11"/>
        <v>351.4388</v>
      </c>
      <c r="O191" s="56">
        <f t="shared" si="12"/>
        <v>358.264328</v>
      </c>
      <c r="P191" s="56">
        <f t="shared" si="13"/>
        <v>6.825528</v>
      </c>
      <c r="Q191" s="56">
        <f t="shared" si="14"/>
        <v>351.4388</v>
      </c>
      <c r="R191" s="62" t="s">
        <v>28</v>
      </c>
      <c r="S191" s="63" t="s">
        <v>29</v>
      </c>
      <c r="T191" s="64" t="s">
        <v>46</v>
      </c>
      <c r="U191" s="64" t="s">
        <v>46</v>
      </c>
    </row>
    <row r="192" ht="14.4" hidden="1" spans="1:21">
      <c r="A192" s="39">
        <v>191</v>
      </c>
      <c r="B192" s="40" t="s">
        <v>161</v>
      </c>
      <c r="C192" s="40" t="s">
        <v>162</v>
      </c>
      <c r="D192" s="39" t="s">
        <v>22</v>
      </c>
      <c r="E192" s="39" t="s">
        <v>43</v>
      </c>
      <c r="F192" s="39" t="s">
        <v>100</v>
      </c>
      <c r="G192" s="39" t="s">
        <v>25</v>
      </c>
      <c r="H192" s="39" t="s">
        <v>26</v>
      </c>
      <c r="I192" s="39">
        <v>1346.34</v>
      </c>
      <c r="J192" s="54">
        <v>100</v>
      </c>
      <c r="K192" s="39">
        <v>50.45</v>
      </c>
      <c r="L192" s="55" t="s">
        <v>101</v>
      </c>
      <c r="M192" s="56">
        <f t="shared" si="10"/>
        <v>53.477</v>
      </c>
      <c r="N192" s="56">
        <f t="shared" si="11"/>
        <v>1499.817</v>
      </c>
      <c r="O192" s="56">
        <f t="shared" si="12"/>
        <v>1509.02562</v>
      </c>
      <c r="P192" s="56">
        <f t="shared" si="13"/>
        <v>9.20862</v>
      </c>
      <c r="Q192" s="56">
        <f t="shared" si="14"/>
        <v>1499.817</v>
      </c>
      <c r="R192" s="62" t="s">
        <v>28</v>
      </c>
      <c r="S192" s="63" t="s">
        <v>29</v>
      </c>
      <c r="T192" s="64" t="s">
        <v>35</v>
      </c>
      <c r="U192" s="64" t="s">
        <v>35</v>
      </c>
    </row>
    <row r="193" ht="14.4" hidden="1" spans="1:21">
      <c r="A193" s="39">
        <v>192</v>
      </c>
      <c r="B193" s="40" t="s">
        <v>475</v>
      </c>
      <c r="C193" s="40" t="s">
        <v>476</v>
      </c>
      <c r="D193" s="39" t="s">
        <v>22</v>
      </c>
      <c r="E193" s="39" t="s">
        <v>43</v>
      </c>
      <c r="F193" s="39" t="s">
        <v>100</v>
      </c>
      <c r="G193" s="39" t="s">
        <v>25</v>
      </c>
      <c r="H193" s="39" t="s">
        <v>26</v>
      </c>
      <c r="I193" s="54">
        <v>237.68</v>
      </c>
      <c r="J193" s="54">
        <v>100</v>
      </c>
      <c r="K193" s="54">
        <v>12.98</v>
      </c>
      <c r="L193" s="55" t="s">
        <v>101</v>
      </c>
      <c r="M193" s="56">
        <f t="shared" si="10"/>
        <v>13.7588</v>
      </c>
      <c r="N193" s="56">
        <f t="shared" si="11"/>
        <v>351.4388</v>
      </c>
      <c r="O193" s="56">
        <f t="shared" si="12"/>
        <v>358.264328</v>
      </c>
      <c r="P193" s="56">
        <f t="shared" si="13"/>
        <v>6.825528</v>
      </c>
      <c r="Q193" s="56">
        <f t="shared" si="14"/>
        <v>351.4388</v>
      </c>
      <c r="R193" s="62" t="s">
        <v>28</v>
      </c>
      <c r="S193" s="63" t="s">
        <v>29</v>
      </c>
      <c r="T193" s="64" t="s">
        <v>30</v>
      </c>
      <c r="U193" s="64" t="s">
        <v>30</v>
      </c>
    </row>
    <row r="194" ht="14.4" hidden="1" spans="1:21">
      <c r="A194" s="39">
        <v>193</v>
      </c>
      <c r="B194" s="40" t="s">
        <v>251</v>
      </c>
      <c r="C194" s="40" t="s">
        <v>477</v>
      </c>
      <c r="D194" s="39" t="s">
        <v>22</v>
      </c>
      <c r="E194" s="39" t="s">
        <v>43</v>
      </c>
      <c r="F194" s="39" t="s">
        <v>100</v>
      </c>
      <c r="G194" s="39" t="s">
        <v>25</v>
      </c>
      <c r="H194" s="39" t="s">
        <v>26</v>
      </c>
      <c r="I194" s="54">
        <v>237.68</v>
      </c>
      <c r="J194" s="54">
        <v>100</v>
      </c>
      <c r="K194" s="54">
        <v>12.98</v>
      </c>
      <c r="L194" s="55" t="s">
        <v>101</v>
      </c>
      <c r="M194" s="56">
        <f t="shared" ref="M194:M236" si="15">K194*1.06</f>
        <v>13.7588</v>
      </c>
      <c r="N194" s="56">
        <f t="shared" ref="N194:N236" si="16">I194+J194+M194</f>
        <v>351.4388</v>
      </c>
      <c r="O194" s="56">
        <f t="shared" ref="O194:O236" si="17">I194+(J194+M194)*1.06</f>
        <v>358.264328</v>
      </c>
      <c r="P194" s="56">
        <f t="shared" ref="P194:P236" si="18">(M194+J194)*0.06</f>
        <v>6.825528</v>
      </c>
      <c r="Q194" s="56">
        <f t="shared" ref="Q194:Q236" si="19">O194-P194</f>
        <v>351.4388</v>
      </c>
      <c r="R194" s="62" t="s">
        <v>28</v>
      </c>
      <c r="S194" s="63" t="s">
        <v>29</v>
      </c>
      <c r="T194" s="64" t="s">
        <v>111</v>
      </c>
      <c r="U194" s="64" t="s">
        <v>111</v>
      </c>
    </row>
    <row r="195" ht="14.4" hidden="1" spans="1:21">
      <c r="A195" s="39">
        <v>194</v>
      </c>
      <c r="B195" s="40" t="s">
        <v>478</v>
      </c>
      <c r="C195" s="40" t="s">
        <v>479</v>
      </c>
      <c r="D195" s="39" t="s">
        <v>22</v>
      </c>
      <c r="E195" s="39" t="s">
        <v>43</v>
      </c>
      <c r="F195" s="39" t="s">
        <v>100</v>
      </c>
      <c r="G195" s="39" t="s">
        <v>25</v>
      </c>
      <c r="H195" s="39" t="s">
        <v>26</v>
      </c>
      <c r="I195" s="54">
        <v>237.68</v>
      </c>
      <c r="J195" s="54">
        <v>100</v>
      </c>
      <c r="K195" s="54">
        <v>12.98</v>
      </c>
      <c r="L195" s="55" t="s">
        <v>101</v>
      </c>
      <c r="M195" s="56">
        <f t="shared" si="15"/>
        <v>13.7588</v>
      </c>
      <c r="N195" s="56">
        <f t="shared" si="16"/>
        <v>351.4388</v>
      </c>
      <c r="O195" s="56">
        <f t="shared" si="17"/>
        <v>358.264328</v>
      </c>
      <c r="P195" s="56">
        <f t="shared" si="18"/>
        <v>6.825528</v>
      </c>
      <c r="Q195" s="56">
        <f t="shared" si="19"/>
        <v>351.4388</v>
      </c>
      <c r="R195" s="62" t="s">
        <v>28</v>
      </c>
      <c r="S195" s="63" t="s">
        <v>29</v>
      </c>
      <c r="T195" s="64" t="s">
        <v>131</v>
      </c>
      <c r="U195" s="64" t="s">
        <v>131</v>
      </c>
    </row>
    <row r="196" ht="14.4" hidden="1" spans="1:21">
      <c r="A196" s="39">
        <v>195</v>
      </c>
      <c r="B196" s="40" t="s">
        <v>480</v>
      </c>
      <c r="C196" s="40" t="s">
        <v>481</v>
      </c>
      <c r="D196" s="39" t="s">
        <v>22</v>
      </c>
      <c r="E196" s="39" t="s">
        <v>43</v>
      </c>
      <c r="F196" s="39" t="s">
        <v>108</v>
      </c>
      <c r="G196" s="39" t="s">
        <v>25</v>
      </c>
      <c r="H196" s="39" t="s">
        <v>26</v>
      </c>
      <c r="I196" s="54">
        <v>0</v>
      </c>
      <c r="J196" s="54">
        <v>100</v>
      </c>
      <c r="K196" s="54">
        <v>0</v>
      </c>
      <c r="L196" s="55"/>
      <c r="M196" s="56">
        <f t="shared" si="15"/>
        <v>0</v>
      </c>
      <c r="N196" s="56">
        <f t="shared" si="16"/>
        <v>100</v>
      </c>
      <c r="O196" s="56">
        <f t="shared" si="17"/>
        <v>106</v>
      </c>
      <c r="P196" s="56">
        <f t="shared" si="18"/>
        <v>6</v>
      </c>
      <c r="Q196" s="56">
        <f t="shared" si="19"/>
        <v>100</v>
      </c>
      <c r="R196" s="62" t="s">
        <v>28</v>
      </c>
      <c r="S196" s="63" t="s">
        <v>29</v>
      </c>
      <c r="T196" s="64" t="s">
        <v>64</v>
      </c>
      <c r="U196" s="64" t="s">
        <v>64</v>
      </c>
    </row>
    <row r="197" ht="14.4" hidden="1" spans="1:21">
      <c r="A197" s="39">
        <v>196</v>
      </c>
      <c r="B197" s="40" t="s">
        <v>482</v>
      </c>
      <c r="C197" s="40" t="s">
        <v>483</v>
      </c>
      <c r="D197" s="39" t="s">
        <v>22</v>
      </c>
      <c r="E197" s="39" t="s">
        <v>43</v>
      </c>
      <c r="F197" s="39" t="s">
        <v>100</v>
      </c>
      <c r="G197" s="39" t="s">
        <v>25</v>
      </c>
      <c r="H197" s="39" t="s">
        <v>26</v>
      </c>
      <c r="I197" s="54">
        <v>237.68</v>
      </c>
      <c r="J197" s="54">
        <v>100</v>
      </c>
      <c r="K197" s="54">
        <v>12.98</v>
      </c>
      <c r="L197" s="55" t="s">
        <v>101</v>
      </c>
      <c r="M197" s="56">
        <f t="shared" si="15"/>
        <v>13.7588</v>
      </c>
      <c r="N197" s="56">
        <f t="shared" si="16"/>
        <v>351.4388</v>
      </c>
      <c r="O197" s="56">
        <f t="shared" si="17"/>
        <v>358.264328</v>
      </c>
      <c r="P197" s="56">
        <f t="shared" si="18"/>
        <v>6.825528</v>
      </c>
      <c r="Q197" s="56">
        <f t="shared" si="19"/>
        <v>351.4388</v>
      </c>
      <c r="R197" s="62" t="s">
        <v>28</v>
      </c>
      <c r="S197" s="63" t="s">
        <v>29</v>
      </c>
      <c r="T197" s="64" t="s">
        <v>30</v>
      </c>
      <c r="U197" s="64" t="s">
        <v>30</v>
      </c>
    </row>
    <row r="198" ht="14.4" hidden="1" spans="1:21">
      <c r="A198" s="39">
        <v>197</v>
      </c>
      <c r="B198" s="40" t="s">
        <v>484</v>
      </c>
      <c r="C198" s="40" t="s">
        <v>485</v>
      </c>
      <c r="D198" s="39" t="s">
        <v>22</v>
      </c>
      <c r="E198" s="39" t="s">
        <v>43</v>
      </c>
      <c r="F198" s="39" t="s">
        <v>100</v>
      </c>
      <c r="G198" s="39" t="s">
        <v>25</v>
      </c>
      <c r="H198" s="39" t="s">
        <v>26</v>
      </c>
      <c r="I198" s="39">
        <v>1346.34</v>
      </c>
      <c r="J198" s="54">
        <v>100</v>
      </c>
      <c r="K198" s="39">
        <v>50.45</v>
      </c>
      <c r="L198" s="55" t="s">
        <v>101</v>
      </c>
      <c r="M198" s="56">
        <f t="shared" si="15"/>
        <v>53.477</v>
      </c>
      <c r="N198" s="56">
        <f t="shared" si="16"/>
        <v>1499.817</v>
      </c>
      <c r="O198" s="56">
        <f t="shared" si="17"/>
        <v>1509.02562</v>
      </c>
      <c r="P198" s="56">
        <f t="shared" si="18"/>
        <v>9.20862</v>
      </c>
      <c r="Q198" s="56">
        <f t="shared" si="19"/>
        <v>1499.817</v>
      </c>
      <c r="R198" s="62" t="s">
        <v>28</v>
      </c>
      <c r="S198" s="63" t="s">
        <v>29</v>
      </c>
      <c r="T198" s="64" t="s">
        <v>30</v>
      </c>
      <c r="U198" s="64" t="s">
        <v>30</v>
      </c>
    </row>
    <row r="199" ht="14.4" hidden="1" spans="1:21">
      <c r="A199" s="39">
        <v>198</v>
      </c>
      <c r="B199" s="40" t="s">
        <v>486</v>
      </c>
      <c r="C199" s="40" t="s">
        <v>487</v>
      </c>
      <c r="D199" s="39" t="s">
        <v>22</v>
      </c>
      <c r="E199" s="39" t="s">
        <v>43</v>
      </c>
      <c r="F199" s="39" t="s">
        <v>100</v>
      </c>
      <c r="G199" s="39" t="s">
        <v>25</v>
      </c>
      <c r="H199" s="39" t="s">
        <v>26</v>
      </c>
      <c r="I199" s="54">
        <v>237.68</v>
      </c>
      <c r="J199" s="54">
        <v>100</v>
      </c>
      <c r="K199" s="54">
        <v>12.98</v>
      </c>
      <c r="L199" s="55" t="s">
        <v>101</v>
      </c>
      <c r="M199" s="56">
        <f t="shared" si="15"/>
        <v>13.7588</v>
      </c>
      <c r="N199" s="56">
        <f t="shared" si="16"/>
        <v>351.4388</v>
      </c>
      <c r="O199" s="56">
        <f t="shared" si="17"/>
        <v>358.264328</v>
      </c>
      <c r="P199" s="56">
        <f t="shared" si="18"/>
        <v>6.825528</v>
      </c>
      <c r="Q199" s="56">
        <f t="shared" si="19"/>
        <v>351.4388</v>
      </c>
      <c r="R199" s="62" t="s">
        <v>28</v>
      </c>
      <c r="S199" s="63" t="s">
        <v>29</v>
      </c>
      <c r="T199" s="64" t="s">
        <v>74</v>
      </c>
      <c r="U199" s="64" t="s">
        <v>74</v>
      </c>
    </row>
    <row r="200" ht="14.4" hidden="1" spans="1:21">
      <c r="A200" s="39">
        <v>199</v>
      </c>
      <c r="B200" s="40" t="s">
        <v>488</v>
      </c>
      <c r="C200" s="40" t="s">
        <v>489</v>
      </c>
      <c r="D200" s="39" t="s">
        <v>22</v>
      </c>
      <c r="E200" s="39" t="s">
        <v>43</v>
      </c>
      <c r="F200" s="39" t="s">
        <v>100</v>
      </c>
      <c r="G200" s="39" t="s">
        <v>25</v>
      </c>
      <c r="H200" s="39" t="s">
        <v>26</v>
      </c>
      <c r="I200" s="54">
        <v>237.68</v>
      </c>
      <c r="J200" s="54">
        <v>100</v>
      </c>
      <c r="K200" s="54">
        <v>12.98</v>
      </c>
      <c r="L200" s="55" t="s">
        <v>101</v>
      </c>
      <c r="M200" s="56">
        <f t="shared" si="15"/>
        <v>13.7588</v>
      </c>
      <c r="N200" s="56">
        <f t="shared" si="16"/>
        <v>351.4388</v>
      </c>
      <c r="O200" s="56">
        <f t="shared" si="17"/>
        <v>358.264328</v>
      </c>
      <c r="P200" s="56">
        <f t="shared" si="18"/>
        <v>6.825528</v>
      </c>
      <c r="Q200" s="56">
        <f t="shared" si="19"/>
        <v>351.4388</v>
      </c>
      <c r="R200" s="62" t="s">
        <v>28</v>
      </c>
      <c r="S200" s="63" t="s">
        <v>29</v>
      </c>
      <c r="T200" s="64" t="s">
        <v>111</v>
      </c>
      <c r="U200" s="64" t="s">
        <v>111</v>
      </c>
    </row>
    <row r="201" ht="14.4" hidden="1" spans="1:21">
      <c r="A201" s="39">
        <v>200</v>
      </c>
      <c r="B201" s="40" t="s">
        <v>490</v>
      </c>
      <c r="C201" s="40" t="s">
        <v>491</v>
      </c>
      <c r="D201" s="39" t="s">
        <v>22</v>
      </c>
      <c r="E201" s="39" t="s">
        <v>43</v>
      </c>
      <c r="F201" s="39" t="s">
        <v>100</v>
      </c>
      <c r="G201" s="39" t="s">
        <v>25</v>
      </c>
      <c r="H201" s="39" t="s">
        <v>26</v>
      </c>
      <c r="I201" s="54">
        <v>237.68</v>
      </c>
      <c r="J201" s="54">
        <v>100</v>
      </c>
      <c r="K201" s="54">
        <v>12.98</v>
      </c>
      <c r="L201" s="55" t="s">
        <v>101</v>
      </c>
      <c r="M201" s="56">
        <f t="shared" si="15"/>
        <v>13.7588</v>
      </c>
      <c r="N201" s="56">
        <f t="shared" si="16"/>
        <v>351.4388</v>
      </c>
      <c r="O201" s="56">
        <f t="shared" si="17"/>
        <v>358.264328</v>
      </c>
      <c r="P201" s="56">
        <f t="shared" si="18"/>
        <v>6.825528</v>
      </c>
      <c r="Q201" s="56">
        <f t="shared" si="19"/>
        <v>351.4388</v>
      </c>
      <c r="R201" s="62" t="s">
        <v>28</v>
      </c>
      <c r="S201" s="63" t="s">
        <v>29</v>
      </c>
      <c r="T201" s="64" t="s">
        <v>111</v>
      </c>
      <c r="U201" s="64" t="s">
        <v>111</v>
      </c>
    </row>
    <row r="202" ht="14.4" hidden="1" spans="1:21">
      <c r="A202" s="39">
        <v>201</v>
      </c>
      <c r="B202" s="40" t="s">
        <v>492</v>
      </c>
      <c r="C202" s="40" t="s">
        <v>493</v>
      </c>
      <c r="D202" s="39" t="s">
        <v>22</v>
      </c>
      <c r="E202" s="39" t="s">
        <v>43</v>
      </c>
      <c r="F202" s="39" t="s">
        <v>100</v>
      </c>
      <c r="G202" s="39" t="s">
        <v>25</v>
      </c>
      <c r="H202" s="39" t="s">
        <v>26</v>
      </c>
      <c r="I202" s="54">
        <v>237.68</v>
      </c>
      <c r="J202" s="54">
        <v>100</v>
      </c>
      <c r="K202" s="54">
        <v>12.98</v>
      </c>
      <c r="L202" s="55" t="s">
        <v>101</v>
      </c>
      <c r="M202" s="56">
        <f t="shared" si="15"/>
        <v>13.7588</v>
      </c>
      <c r="N202" s="56">
        <f t="shared" si="16"/>
        <v>351.4388</v>
      </c>
      <c r="O202" s="56">
        <f t="shared" si="17"/>
        <v>358.264328</v>
      </c>
      <c r="P202" s="56">
        <f t="shared" si="18"/>
        <v>6.825528</v>
      </c>
      <c r="Q202" s="56">
        <f t="shared" si="19"/>
        <v>351.4388</v>
      </c>
      <c r="R202" s="62" t="s">
        <v>28</v>
      </c>
      <c r="S202" s="63" t="s">
        <v>29</v>
      </c>
      <c r="T202" s="64" t="s">
        <v>64</v>
      </c>
      <c r="U202" s="64" t="s">
        <v>64</v>
      </c>
    </row>
    <row r="203" ht="14.4" hidden="1" spans="1:21">
      <c r="A203" s="39">
        <v>202</v>
      </c>
      <c r="B203" s="40" t="s">
        <v>282</v>
      </c>
      <c r="C203" s="40" t="s">
        <v>494</v>
      </c>
      <c r="D203" s="39" t="s">
        <v>22</v>
      </c>
      <c r="E203" s="39" t="s">
        <v>43</v>
      </c>
      <c r="F203" s="39" t="s">
        <v>100</v>
      </c>
      <c r="G203" s="39" t="s">
        <v>25</v>
      </c>
      <c r="H203" s="39" t="s">
        <v>26</v>
      </c>
      <c r="I203" s="54">
        <v>237.68</v>
      </c>
      <c r="J203" s="54">
        <v>100</v>
      </c>
      <c r="K203" s="54">
        <v>12.98</v>
      </c>
      <c r="L203" s="55" t="s">
        <v>101</v>
      </c>
      <c r="M203" s="56">
        <f t="shared" si="15"/>
        <v>13.7588</v>
      </c>
      <c r="N203" s="56">
        <f t="shared" si="16"/>
        <v>351.4388</v>
      </c>
      <c r="O203" s="56">
        <f t="shared" si="17"/>
        <v>358.264328</v>
      </c>
      <c r="P203" s="56">
        <f t="shared" si="18"/>
        <v>6.825528</v>
      </c>
      <c r="Q203" s="56">
        <f t="shared" si="19"/>
        <v>351.4388</v>
      </c>
      <c r="R203" s="62" t="s">
        <v>28</v>
      </c>
      <c r="S203" s="63" t="s">
        <v>29</v>
      </c>
      <c r="T203" s="64" t="s">
        <v>46</v>
      </c>
      <c r="U203" s="64" t="s">
        <v>46</v>
      </c>
    </row>
    <row r="204" ht="14.4" hidden="1" spans="1:21">
      <c r="A204" s="39">
        <v>203</v>
      </c>
      <c r="B204" s="40" t="s">
        <v>495</v>
      </c>
      <c r="C204" s="40" t="s">
        <v>496</v>
      </c>
      <c r="D204" s="39" t="s">
        <v>22</v>
      </c>
      <c r="E204" s="39" t="s">
        <v>43</v>
      </c>
      <c r="F204" s="39" t="s">
        <v>100</v>
      </c>
      <c r="G204" s="39" t="s">
        <v>25</v>
      </c>
      <c r="H204" s="39" t="s">
        <v>26</v>
      </c>
      <c r="I204" s="54">
        <v>237.68</v>
      </c>
      <c r="J204" s="54">
        <v>100</v>
      </c>
      <c r="K204" s="54">
        <v>12.98</v>
      </c>
      <c r="L204" s="55" t="s">
        <v>101</v>
      </c>
      <c r="M204" s="56">
        <f t="shared" si="15"/>
        <v>13.7588</v>
      </c>
      <c r="N204" s="56">
        <f t="shared" si="16"/>
        <v>351.4388</v>
      </c>
      <c r="O204" s="56">
        <f t="shared" si="17"/>
        <v>358.264328</v>
      </c>
      <c r="P204" s="56">
        <f t="shared" si="18"/>
        <v>6.825528</v>
      </c>
      <c r="Q204" s="56">
        <f t="shared" si="19"/>
        <v>351.4388</v>
      </c>
      <c r="R204" s="62" t="s">
        <v>28</v>
      </c>
      <c r="S204" s="63" t="s">
        <v>29</v>
      </c>
      <c r="T204" s="64" t="s">
        <v>30</v>
      </c>
      <c r="U204" s="64" t="s">
        <v>30</v>
      </c>
    </row>
    <row r="205" ht="14.4" hidden="1" spans="1:21">
      <c r="A205" s="39">
        <v>204</v>
      </c>
      <c r="B205" s="40" t="s">
        <v>497</v>
      </c>
      <c r="C205" s="40" t="s">
        <v>498</v>
      </c>
      <c r="D205" s="39" t="s">
        <v>22</v>
      </c>
      <c r="E205" s="39" t="s">
        <v>43</v>
      </c>
      <c r="F205" s="39" t="s">
        <v>100</v>
      </c>
      <c r="G205" s="39" t="s">
        <v>25</v>
      </c>
      <c r="H205" s="39" t="s">
        <v>26</v>
      </c>
      <c r="I205" s="54">
        <v>237.68</v>
      </c>
      <c r="J205" s="54">
        <v>100</v>
      </c>
      <c r="K205" s="54">
        <v>12.98</v>
      </c>
      <c r="L205" s="55" t="s">
        <v>101</v>
      </c>
      <c r="M205" s="56">
        <f t="shared" si="15"/>
        <v>13.7588</v>
      </c>
      <c r="N205" s="56">
        <f t="shared" si="16"/>
        <v>351.4388</v>
      </c>
      <c r="O205" s="56">
        <f t="shared" si="17"/>
        <v>358.264328</v>
      </c>
      <c r="P205" s="56">
        <f t="shared" si="18"/>
        <v>6.825528</v>
      </c>
      <c r="Q205" s="56">
        <f t="shared" si="19"/>
        <v>351.4388</v>
      </c>
      <c r="R205" s="62" t="s">
        <v>28</v>
      </c>
      <c r="S205" s="63" t="s">
        <v>29</v>
      </c>
      <c r="T205" s="64" t="s">
        <v>30</v>
      </c>
      <c r="U205" s="64" t="s">
        <v>30</v>
      </c>
    </row>
    <row r="206" ht="14.4" hidden="1" spans="1:21">
      <c r="A206" s="39">
        <v>205</v>
      </c>
      <c r="B206" s="40" t="s">
        <v>499</v>
      </c>
      <c r="C206" s="40" t="s">
        <v>500</v>
      </c>
      <c r="D206" s="39" t="s">
        <v>22</v>
      </c>
      <c r="E206" s="39" t="s">
        <v>43</v>
      </c>
      <c r="F206" s="39" t="s">
        <v>100</v>
      </c>
      <c r="G206" s="39" t="s">
        <v>25</v>
      </c>
      <c r="H206" s="39" t="s">
        <v>26</v>
      </c>
      <c r="I206" s="54">
        <v>237.68</v>
      </c>
      <c r="J206" s="54">
        <v>100</v>
      </c>
      <c r="K206" s="54">
        <v>12.98</v>
      </c>
      <c r="L206" s="55" t="s">
        <v>101</v>
      </c>
      <c r="M206" s="56">
        <f t="shared" si="15"/>
        <v>13.7588</v>
      </c>
      <c r="N206" s="56">
        <f t="shared" si="16"/>
        <v>351.4388</v>
      </c>
      <c r="O206" s="56">
        <f t="shared" si="17"/>
        <v>358.264328</v>
      </c>
      <c r="P206" s="56">
        <f t="shared" si="18"/>
        <v>6.825528</v>
      </c>
      <c r="Q206" s="56">
        <f t="shared" si="19"/>
        <v>351.4388</v>
      </c>
      <c r="R206" s="62" t="s">
        <v>28</v>
      </c>
      <c r="S206" s="63" t="s">
        <v>29</v>
      </c>
      <c r="T206" s="64" t="s">
        <v>64</v>
      </c>
      <c r="U206" s="64" t="s">
        <v>64</v>
      </c>
    </row>
    <row r="207" ht="14.4" hidden="1" spans="1:21">
      <c r="A207" s="39">
        <v>206</v>
      </c>
      <c r="B207" s="40" t="s">
        <v>501</v>
      </c>
      <c r="C207" s="40" t="s">
        <v>502</v>
      </c>
      <c r="D207" s="39" t="s">
        <v>22</v>
      </c>
      <c r="E207" s="39" t="s">
        <v>43</v>
      </c>
      <c r="F207" s="39" t="s">
        <v>100</v>
      </c>
      <c r="G207" s="39" t="s">
        <v>25</v>
      </c>
      <c r="H207" s="39" t="s">
        <v>26</v>
      </c>
      <c r="I207" s="54">
        <v>237.68</v>
      </c>
      <c r="J207" s="54">
        <v>100</v>
      </c>
      <c r="K207" s="54">
        <v>12.98</v>
      </c>
      <c r="L207" s="55" t="s">
        <v>101</v>
      </c>
      <c r="M207" s="56">
        <f t="shared" si="15"/>
        <v>13.7588</v>
      </c>
      <c r="N207" s="56">
        <f t="shared" si="16"/>
        <v>351.4388</v>
      </c>
      <c r="O207" s="56">
        <f t="shared" si="17"/>
        <v>358.264328</v>
      </c>
      <c r="P207" s="56">
        <f t="shared" si="18"/>
        <v>6.825528</v>
      </c>
      <c r="Q207" s="56">
        <f t="shared" si="19"/>
        <v>351.4388</v>
      </c>
      <c r="R207" s="62" t="s">
        <v>28</v>
      </c>
      <c r="S207" s="63" t="s">
        <v>29</v>
      </c>
      <c r="T207" s="64" t="s">
        <v>46</v>
      </c>
      <c r="U207" s="64" t="s">
        <v>46</v>
      </c>
    </row>
    <row r="208" ht="14.4" hidden="1" spans="1:21">
      <c r="A208" s="39">
        <v>207</v>
      </c>
      <c r="B208" s="40" t="s">
        <v>503</v>
      </c>
      <c r="C208" s="40" t="s">
        <v>504</v>
      </c>
      <c r="D208" s="39" t="s">
        <v>22</v>
      </c>
      <c r="E208" s="39" t="s">
        <v>43</v>
      </c>
      <c r="F208" s="39" t="s">
        <v>100</v>
      </c>
      <c r="G208" s="39" t="s">
        <v>25</v>
      </c>
      <c r="H208" s="39" t="s">
        <v>26</v>
      </c>
      <c r="I208" s="54">
        <v>237.68</v>
      </c>
      <c r="J208" s="54">
        <v>100</v>
      </c>
      <c r="K208" s="54">
        <v>12.98</v>
      </c>
      <c r="L208" s="55" t="s">
        <v>101</v>
      </c>
      <c r="M208" s="56">
        <f t="shared" si="15"/>
        <v>13.7588</v>
      </c>
      <c r="N208" s="56">
        <f t="shared" si="16"/>
        <v>351.4388</v>
      </c>
      <c r="O208" s="56">
        <f t="shared" si="17"/>
        <v>358.264328</v>
      </c>
      <c r="P208" s="56">
        <f t="shared" si="18"/>
        <v>6.825528</v>
      </c>
      <c r="Q208" s="56">
        <f t="shared" si="19"/>
        <v>351.4388</v>
      </c>
      <c r="R208" s="62" t="s">
        <v>28</v>
      </c>
      <c r="S208" s="63" t="s">
        <v>29</v>
      </c>
      <c r="T208" s="64" t="s">
        <v>160</v>
      </c>
      <c r="U208" s="64" t="s">
        <v>160</v>
      </c>
    </row>
    <row r="209" ht="14.4" hidden="1" spans="1:21">
      <c r="A209" s="39">
        <v>208</v>
      </c>
      <c r="B209" s="40" t="s">
        <v>505</v>
      </c>
      <c r="C209" s="40" t="s">
        <v>506</v>
      </c>
      <c r="D209" s="39" t="s">
        <v>22</v>
      </c>
      <c r="E209" s="39" t="s">
        <v>43</v>
      </c>
      <c r="F209" s="39" t="s">
        <v>434</v>
      </c>
      <c r="G209" s="39" t="s">
        <v>25</v>
      </c>
      <c r="H209" s="39" t="s">
        <v>26</v>
      </c>
      <c r="I209" s="54">
        <v>625</v>
      </c>
      <c r="J209" s="54">
        <v>300</v>
      </c>
      <c r="K209" s="54">
        <v>88</v>
      </c>
      <c r="L209" s="55" t="s">
        <v>435</v>
      </c>
      <c r="M209" s="56">
        <f t="shared" si="15"/>
        <v>93.28</v>
      </c>
      <c r="N209" s="56">
        <f t="shared" si="16"/>
        <v>1018.28</v>
      </c>
      <c r="O209" s="56">
        <f t="shared" si="17"/>
        <v>1041.8768</v>
      </c>
      <c r="P209" s="56">
        <f t="shared" si="18"/>
        <v>23.5968</v>
      </c>
      <c r="Q209" s="56">
        <f t="shared" si="19"/>
        <v>1018.28</v>
      </c>
      <c r="R209" s="62" t="s">
        <v>28</v>
      </c>
      <c r="S209" s="63" t="s">
        <v>29</v>
      </c>
      <c r="T209" s="64" t="s">
        <v>226</v>
      </c>
      <c r="U209" s="64" t="s">
        <v>226</v>
      </c>
    </row>
    <row r="210" ht="14.4" hidden="1" spans="1:21">
      <c r="A210" s="39">
        <v>209</v>
      </c>
      <c r="B210" s="40" t="s">
        <v>507</v>
      </c>
      <c r="C210" s="40" t="s">
        <v>508</v>
      </c>
      <c r="D210" s="39" t="s">
        <v>22</v>
      </c>
      <c r="E210" s="39" t="s">
        <v>43</v>
      </c>
      <c r="F210" s="39" t="s">
        <v>54</v>
      </c>
      <c r="G210" s="39" t="s">
        <v>25</v>
      </c>
      <c r="H210" s="39" t="s">
        <v>26</v>
      </c>
      <c r="I210" s="54">
        <v>0</v>
      </c>
      <c r="J210" s="54">
        <v>400</v>
      </c>
      <c r="K210" s="54">
        <v>13</v>
      </c>
      <c r="L210" s="55" t="s">
        <v>509</v>
      </c>
      <c r="M210" s="56">
        <f t="shared" si="15"/>
        <v>13.78</v>
      </c>
      <c r="N210" s="56">
        <f t="shared" si="16"/>
        <v>413.78</v>
      </c>
      <c r="O210" s="56">
        <f t="shared" si="17"/>
        <v>438.6068</v>
      </c>
      <c r="P210" s="56">
        <f t="shared" si="18"/>
        <v>24.8268</v>
      </c>
      <c r="Q210" s="56">
        <f t="shared" si="19"/>
        <v>413.78</v>
      </c>
      <c r="R210" s="62" t="s">
        <v>28</v>
      </c>
      <c r="S210" s="63" t="s">
        <v>29</v>
      </c>
      <c r="T210" s="64" t="s">
        <v>160</v>
      </c>
      <c r="U210" s="64" t="s">
        <v>160</v>
      </c>
    </row>
    <row r="211" ht="14.4" hidden="1" spans="1:21">
      <c r="A211" s="39">
        <v>210</v>
      </c>
      <c r="B211" s="40" t="s">
        <v>510</v>
      </c>
      <c r="C211" s="40" t="s">
        <v>511</v>
      </c>
      <c r="D211" s="39" t="s">
        <v>22</v>
      </c>
      <c r="E211" s="39" t="s">
        <v>43</v>
      </c>
      <c r="F211" s="39" t="s">
        <v>54</v>
      </c>
      <c r="G211" s="39" t="s">
        <v>25</v>
      </c>
      <c r="H211" s="39" t="s">
        <v>26</v>
      </c>
      <c r="I211" s="54">
        <v>0</v>
      </c>
      <c r="J211" s="54">
        <v>400</v>
      </c>
      <c r="K211" s="54">
        <v>13</v>
      </c>
      <c r="L211" s="55" t="s">
        <v>509</v>
      </c>
      <c r="M211" s="56">
        <f t="shared" si="15"/>
        <v>13.78</v>
      </c>
      <c r="N211" s="56">
        <f t="shared" si="16"/>
        <v>413.78</v>
      </c>
      <c r="O211" s="56">
        <f t="shared" si="17"/>
        <v>438.6068</v>
      </c>
      <c r="P211" s="56">
        <f t="shared" si="18"/>
        <v>24.8268</v>
      </c>
      <c r="Q211" s="56">
        <f t="shared" si="19"/>
        <v>413.78</v>
      </c>
      <c r="R211" s="62" t="s">
        <v>28</v>
      </c>
      <c r="S211" s="63" t="s">
        <v>29</v>
      </c>
      <c r="T211" s="64" t="s">
        <v>46</v>
      </c>
      <c r="U211" s="64" t="s">
        <v>46</v>
      </c>
    </row>
    <row r="212" ht="14.4" hidden="1" spans="1:21">
      <c r="A212" s="39">
        <v>211</v>
      </c>
      <c r="B212" s="40" t="s">
        <v>512</v>
      </c>
      <c r="C212" s="40" t="s">
        <v>513</v>
      </c>
      <c r="D212" s="39" t="s">
        <v>22</v>
      </c>
      <c r="E212" s="39" t="s">
        <v>43</v>
      </c>
      <c r="F212" s="39" t="s">
        <v>54</v>
      </c>
      <c r="G212" s="39" t="s">
        <v>25</v>
      </c>
      <c r="H212" s="39" t="s">
        <v>26</v>
      </c>
      <c r="I212" s="54">
        <v>0</v>
      </c>
      <c r="J212" s="54">
        <v>400</v>
      </c>
      <c r="K212" s="54">
        <v>13</v>
      </c>
      <c r="L212" s="55" t="s">
        <v>509</v>
      </c>
      <c r="M212" s="56">
        <f t="shared" si="15"/>
        <v>13.78</v>
      </c>
      <c r="N212" s="56">
        <f t="shared" si="16"/>
        <v>413.78</v>
      </c>
      <c r="O212" s="56">
        <f t="shared" si="17"/>
        <v>438.6068</v>
      </c>
      <c r="P212" s="56">
        <f t="shared" si="18"/>
        <v>24.8268</v>
      </c>
      <c r="Q212" s="56">
        <f t="shared" si="19"/>
        <v>413.78</v>
      </c>
      <c r="R212" s="62" t="s">
        <v>28</v>
      </c>
      <c r="S212" s="63" t="s">
        <v>29</v>
      </c>
      <c r="T212" s="64" t="s">
        <v>160</v>
      </c>
      <c r="U212" s="64" t="s">
        <v>160</v>
      </c>
    </row>
    <row r="213" ht="14.4" hidden="1" spans="1:21">
      <c r="A213" s="39">
        <v>212</v>
      </c>
      <c r="B213" s="40" t="s">
        <v>514</v>
      </c>
      <c r="C213" s="40" t="s">
        <v>515</v>
      </c>
      <c r="D213" s="39" t="s">
        <v>22</v>
      </c>
      <c r="E213" s="39" t="s">
        <v>43</v>
      </c>
      <c r="F213" s="39" t="s">
        <v>54</v>
      </c>
      <c r="G213" s="39" t="s">
        <v>25</v>
      </c>
      <c r="H213" s="39" t="s">
        <v>26</v>
      </c>
      <c r="I213" s="54">
        <v>0</v>
      </c>
      <c r="J213" s="54">
        <v>400</v>
      </c>
      <c r="K213" s="54">
        <v>13</v>
      </c>
      <c r="L213" s="55" t="s">
        <v>509</v>
      </c>
      <c r="M213" s="56">
        <f t="shared" si="15"/>
        <v>13.78</v>
      </c>
      <c r="N213" s="56">
        <f t="shared" si="16"/>
        <v>413.78</v>
      </c>
      <c r="O213" s="56">
        <f t="shared" si="17"/>
        <v>438.6068</v>
      </c>
      <c r="P213" s="56">
        <f t="shared" si="18"/>
        <v>24.8268</v>
      </c>
      <c r="Q213" s="56">
        <f t="shared" si="19"/>
        <v>413.78</v>
      </c>
      <c r="R213" s="62" t="s">
        <v>28</v>
      </c>
      <c r="S213" s="63" t="s">
        <v>29</v>
      </c>
      <c r="T213" s="64" t="s">
        <v>74</v>
      </c>
      <c r="U213" s="64" t="s">
        <v>74</v>
      </c>
    </row>
    <row r="214" ht="14.4" hidden="1" spans="1:21">
      <c r="A214" s="39">
        <v>213</v>
      </c>
      <c r="B214" s="40" t="s">
        <v>516</v>
      </c>
      <c r="C214" s="40" t="s">
        <v>517</v>
      </c>
      <c r="D214" s="39" t="s">
        <v>22</v>
      </c>
      <c r="E214" s="39" t="s">
        <v>43</v>
      </c>
      <c r="F214" s="39" t="s">
        <v>54</v>
      </c>
      <c r="G214" s="39" t="s">
        <v>25</v>
      </c>
      <c r="H214" s="39" t="s">
        <v>26</v>
      </c>
      <c r="I214" s="54">
        <v>0</v>
      </c>
      <c r="J214" s="54">
        <v>400</v>
      </c>
      <c r="K214" s="54">
        <v>18</v>
      </c>
      <c r="L214" s="55" t="s">
        <v>97</v>
      </c>
      <c r="M214" s="56">
        <f t="shared" si="15"/>
        <v>19.08</v>
      </c>
      <c r="N214" s="56">
        <f t="shared" si="16"/>
        <v>419.08</v>
      </c>
      <c r="O214" s="56">
        <f t="shared" si="17"/>
        <v>444.2248</v>
      </c>
      <c r="P214" s="56">
        <f t="shared" si="18"/>
        <v>25.1448</v>
      </c>
      <c r="Q214" s="56">
        <f t="shared" si="19"/>
        <v>419.08</v>
      </c>
      <c r="R214" s="62" t="s">
        <v>28</v>
      </c>
      <c r="S214" s="63" t="s">
        <v>29</v>
      </c>
      <c r="T214" s="64" t="s">
        <v>30</v>
      </c>
      <c r="U214" s="64" t="s">
        <v>30</v>
      </c>
    </row>
    <row r="215" ht="14.4" hidden="1" spans="1:21">
      <c r="A215" s="39">
        <v>214</v>
      </c>
      <c r="B215" s="40" t="s">
        <v>518</v>
      </c>
      <c r="C215" s="40" t="s">
        <v>519</v>
      </c>
      <c r="D215" s="39" t="s">
        <v>22</v>
      </c>
      <c r="E215" s="39" t="s">
        <v>43</v>
      </c>
      <c r="F215" s="39" t="s">
        <v>54</v>
      </c>
      <c r="G215" s="39" t="s">
        <v>25</v>
      </c>
      <c r="H215" s="39" t="s">
        <v>26</v>
      </c>
      <c r="I215" s="54">
        <v>0</v>
      </c>
      <c r="J215" s="54">
        <v>400</v>
      </c>
      <c r="K215" s="54">
        <v>13</v>
      </c>
      <c r="L215" s="55" t="s">
        <v>509</v>
      </c>
      <c r="M215" s="56">
        <f t="shared" si="15"/>
        <v>13.78</v>
      </c>
      <c r="N215" s="56">
        <f t="shared" si="16"/>
        <v>413.78</v>
      </c>
      <c r="O215" s="56">
        <f t="shared" si="17"/>
        <v>438.6068</v>
      </c>
      <c r="P215" s="56">
        <f t="shared" si="18"/>
        <v>24.8268</v>
      </c>
      <c r="Q215" s="56">
        <f t="shared" si="19"/>
        <v>413.78</v>
      </c>
      <c r="R215" s="62" t="s">
        <v>28</v>
      </c>
      <c r="S215" s="63" t="s">
        <v>29</v>
      </c>
      <c r="T215" s="64" t="s">
        <v>85</v>
      </c>
      <c r="U215" s="64" t="s">
        <v>85</v>
      </c>
    </row>
    <row r="216" ht="14.4" hidden="1" spans="1:21">
      <c r="A216" s="39">
        <v>215</v>
      </c>
      <c r="B216" s="40" t="s">
        <v>520</v>
      </c>
      <c r="C216" s="40" t="s">
        <v>521</v>
      </c>
      <c r="D216" s="39" t="s">
        <v>22</v>
      </c>
      <c r="E216" s="39" t="s">
        <v>43</v>
      </c>
      <c r="F216" s="39" t="s">
        <v>54</v>
      </c>
      <c r="G216" s="39" t="s">
        <v>25</v>
      </c>
      <c r="H216" s="39" t="s">
        <v>26</v>
      </c>
      <c r="I216" s="54">
        <v>0</v>
      </c>
      <c r="J216" s="54">
        <v>400</v>
      </c>
      <c r="K216" s="54">
        <v>13</v>
      </c>
      <c r="L216" s="55" t="s">
        <v>509</v>
      </c>
      <c r="M216" s="56">
        <f t="shared" si="15"/>
        <v>13.78</v>
      </c>
      <c r="N216" s="56">
        <f t="shared" si="16"/>
        <v>413.78</v>
      </c>
      <c r="O216" s="56">
        <f t="shared" si="17"/>
        <v>438.6068</v>
      </c>
      <c r="P216" s="56">
        <f t="shared" si="18"/>
        <v>24.8268</v>
      </c>
      <c r="Q216" s="56">
        <f t="shared" si="19"/>
        <v>413.78</v>
      </c>
      <c r="R216" s="62" t="s">
        <v>28</v>
      </c>
      <c r="S216" s="63" t="s">
        <v>29</v>
      </c>
      <c r="T216" s="64" t="s">
        <v>160</v>
      </c>
      <c r="U216" s="64" t="s">
        <v>160</v>
      </c>
    </row>
    <row r="217" ht="14.4" hidden="1" spans="1:21">
      <c r="A217" s="39">
        <v>216</v>
      </c>
      <c r="B217" s="40" t="s">
        <v>522</v>
      </c>
      <c r="C217" s="40" t="s">
        <v>523</v>
      </c>
      <c r="D217" s="39" t="s">
        <v>22</v>
      </c>
      <c r="E217" s="39" t="s">
        <v>43</v>
      </c>
      <c r="F217" s="39" t="s">
        <v>54</v>
      </c>
      <c r="G217" s="39" t="s">
        <v>25</v>
      </c>
      <c r="H217" s="39" t="s">
        <v>26</v>
      </c>
      <c r="I217" s="54">
        <v>0</v>
      </c>
      <c r="J217" s="54">
        <v>400</v>
      </c>
      <c r="K217" s="54">
        <v>13</v>
      </c>
      <c r="L217" s="55" t="s">
        <v>509</v>
      </c>
      <c r="M217" s="56">
        <f t="shared" si="15"/>
        <v>13.78</v>
      </c>
      <c r="N217" s="56">
        <f t="shared" si="16"/>
        <v>413.78</v>
      </c>
      <c r="O217" s="56">
        <f t="shared" si="17"/>
        <v>438.6068</v>
      </c>
      <c r="P217" s="56">
        <f t="shared" si="18"/>
        <v>24.8268</v>
      </c>
      <c r="Q217" s="56">
        <f t="shared" si="19"/>
        <v>413.78</v>
      </c>
      <c r="R217" s="62" t="s">
        <v>28</v>
      </c>
      <c r="S217" s="63" t="s">
        <v>29</v>
      </c>
      <c r="T217" s="64" t="s">
        <v>160</v>
      </c>
      <c r="U217" s="64" t="s">
        <v>160</v>
      </c>
    </row>
    <row r="218" ht="14.4" hidden="1" spans="1:21">
      <c r="A218" s="39">
        <v>217</v>
      </c>
      <c r="B218" s="40" t="s">
        <v>524</v>
      </c>
      <c r="C218" s="40" t="s">
        <v>525</v>
      </c>
      <c r="D218" s="39" t="s">
        <v>22</v>
      </c>
      <c r="E218" s="39" t="s">
        <v>43</v>
      </c>
      <c r="F218" s="39" t="s">
        <v>54</v>
      </c>
      <c r="G218" s="39" t="s">
        <v>25</v>
      </c>
      <c r="H218" s="39" t="s">
        <v>26</v>
      </c>
      <c r="I218" s="54">
        <v>0</v>
      </c>
      <c r="J218" s="54">
        <v>400</v>
      </c>
      <c r="K218" s="54">
        <v>13</v>
      </c>
      <c r="L218" s="55" t="s">
        <v>509</v>
      </c>
      <c r="M218" s="56">
        <f t="shared" si="15"/>
        <v>13.78</v>
      </c>
      <c r="N218" s="56">
        <f t="shared" si="16"/>
        <v>413.78</v>
      </c>
      <c r="O218" s="56">
        <f t="shared" si="17"/>
        <v>438.6068</v>
      </c>
      <c r="P218" s="56">
        <f t="shared" si="18"/>
        <v>24.8268</v>
      </c>
      <c r="Q218" s="56">
        <f t="shared" si="19"/>
        <v>413.78</v>
      </c>
      <c r="R218" s="62" t="s">
        <v>28</v>
      </c>
      <c r="S218" s="63" t="s">
        <v>29</v>
      </c>
      <c r="T218" s="64" t="s">
        <v>160</v>
      </c>
      <c r="U218" s="64" t="s">
        <v>160</v>
      </c>
    </row>
    <row r="219" ht="14.4" hidden="1" spans="1:21">
      <c r="A219" s="39">
        <v>218</v>
      </c>
      <c r="B219" s="40" t="s">
        <v>526</v>
      </c>
      <c r="C219" s="40" t="s">
        <v>527</v>
      </c>
      <c r="D219" s="39" t="s">
        <v>22</v>
      </c>
      <c r="E219" s="39" t="s">
        <v>43</v>
      </c>
      <c r="F219" s="39" t="s">
        <v>54</v>
      </c>
      <c r="G219" s="39" t="s">
        <v>25</v>
      </c>
      <c r="H219" s="39" t="s">
        <v>26</v>
      </c>
      <c r="I219" s="54">
        <v>0</v>
      </c>
      <c r="J219" s="54">
        <v>400</v>
      </c>
      <c r="K219" s="54">
        <v>13</v>
      </c>
      <c r="L219" s="55" t="s">
        <v>509</v>
      </c>
      <c r="M219" s="56">
        <f t="shared" si="15"/>
        <v>13.78</v>
      </c>
      <c r="N219" s="56">
        <f t="shared" si="16"/>
        <v>413.78</v>
      </c>
      <c r="O219" s="56">
        <f t="shared" si="17"/>
        <v>438.6068</v>
      </c>
      <c r="P219" s="56">
        <f t="shared" si="18"/>
        <v>24.8268</v>
      </c>
      <c r="Q219" s="56">
        <f t="shared" si="19"/>
        <v>413.78</v>
      </c>
      <c r="R219" s="62" t="s">
        <v>28</v>
      </c>
      <c r="S219" s="63" t="s">
        <v>29</v>
      </c>
      <c r="T219" s="64" t="s">
        <v>160</v>
      </c>
      <c r="U219" s="64" t="s">
        <v>160</v>
      </c>
    </row>
    <row r="220" ht="14.4" hidden="1" spans="1:21">
      <c r="A220" s="39">
        <v>219</v>
      </c>
      <c r="B220" s="40" t="s">
        <v>528</v>
      </c>
      <c r="C220" s="40" t="s">
        <v>529</v>
      </c>
      <c r="D220" s="39" t="s">
        <v>22</v>
      </c>
      <c r="E220" s="39" t="s">
        <v>43</v>
      </c>
      <c r="F220" s="39" t="s">
        <v>54</v>
      </c>
      <c r="G220" s="39" t="s">
        <v>25</v>
      </c>
      <c r="H220" s="39" t="s">
        <v>26</v>
      </c>
      <c r="I220" s="54">
        <v>0</v>
      </c>
      <c r="J220" s="54">
        <v>400</v>
      </c>
      <c r="K220" s="54">
        <v>18</v>
      </c>
      <c r="L220" s="55" t="s">
        <v>97</v>
      </c>
      <c r="M220" s="56">
        <f t="shared" si="15"/>
        <v>19.08</v>
      </c>
      <c r="N220" s="56">
        <f t="shared" si="16"/>
        <v>419.08</v>
      </c>
      <c r="O220" s="56">
        <f t="shared" si="17"/>
        <v>444.2248</v>
      </c>
      <c r="P220" s="56">
        <f t="shared" si="18"/>
        <v>25.1448</v>
      </c>
      <c r="Q220" s="56">
        <f t="shared" si="19"/>
        <v>419.08</v>
      </c>
      <c r="R220" s="62" t="s">
        <v>28</v>
      </c>
      <c r="S220" s="63" t="s">
        <v>29</v>
      </c>
      <c r="T220" s="64" t="s">
        <v>212</v>
      </c>
      <c r="U220" s="64" t="s">
        <v>212</v>
      </c>
    </row>
    <row r="221" ht="14.4" hidden="1" spans="1:21">
      <c r="A221" s="39">
        <v>220</v>
      </c>
      <c r="B221" s="40" t="s">
        <v>530</v>
      </c>
      <c r="C221" s="40" t="s">
        <v>531</v>
      </c>
      <c r="D221" s="39" t="s">
        <v>22</v>
      </c>
      <c r="E221" s="39" t="s">
        <v>43</v>
      </c>
      <c r="F221" s="39" t="s">
        <v>54</v>
      </c>
      <c r="G221" s="39" t="s">
        <v>25</v>
      </c>
      <c r="H221" s="39" t="s">
        <v>26</v>
      </c>
      <c r="I221" s="54">
        <v>0</v>
      </c>
      <c r="J221" s="54">
        <v>400</v>
      </c>
      <c r="K221" s="54">
        <v>18</v>
      </c>
      <c r="L221" s="55" t="s">
        <v>97</v>
      </c>
      <c r="M221" s="56">
        <f t="shared" si="15"/>
        <v>19.08</v>
      </c>
      <c r="N221" s="56">
        <f t="shared" si="16"/>
        <v>419.08</v>
      </c>
      <c r="O221" s="56">
        <f t="shared" si="17"/>
        <v>444.2248</v>
      </c>
      <c r="P221" s="56">
        <f t="shared" si="18"/>
        <v>25.1448</v>
      </c>
      <c r="Q221" s="56">
        <f t="shared" si="19"/>
        <v>419.08</v>
      </c>
      <c r="R221" s="62" t="s">
        <v>28</v>
      </c>
      <c r="S221" s="63" t="s">
        <v>29</v>
      </c>
      <c r="T221" s="64" t="s">
        <v>64</v>
      </c>
      <c r="U221" s="64" t="s">
        <v>64</v>
      </c>
    </row>
    <row r="222" ht="14.4" hidden="1" spans="1:21">
      <c r="A222" s="39">
        <v>221</v>
      </c>
      <c r="B222" s="40" t="s">
        <v>532</v>
      </c>
      <c r="C222" s="40" t="s">
        <v>533</v>
      </c>
      <c r="D222" s="39" t="s">
        <v>22</v>
      </c>
      <c r="E222" s="39" t="s">
        <v>43</v>
      </c>
      <c r="F222" s="39" t="s">
        <v>54</v>
      </c>
      <c r="G222" s="39" t="s">
        <v>25</v>
      </c>
      <c r="H222" s="39" t="s">
        <v>26</v>
      </c>
      <c r="I222" s="54">
        <v>0</v>
      </c>
      <c r="J222" s="54">
        <v>400</v>
      </c>
      <c r="K222" s="54">
        <v>13</v>
      </c>
      <c r="L222" s="55" t="s">
        <v>509</v>
      </c>
      <c r="M222" s="56">
        <f t="shared" si="15"/>
        <v>13.78</v>
      </c>
      <c r="N222" s="56">
        <f t="shared" si="16"/>
        <v>413.78</v>
      </c>
      <c r="O222" s="56">
        <f t="shared" si="17"/>
        <v>438.6068</v>
      </c>
      <c r="P222" s="56">
        <f t="shared" si="18"/>
        <v>24.8268</v>
      </c>
      <c r="Q222" s="56">
        <f t="shared" si="19"/>
        <v>413.78</v>
      </c>
      <c r="R222" s="62" t="s">
        <v>28</v>
      </c>
      <c r="S222" s="63" t="s">
        <v>29</v>
      </c>
      <c r="T222" s="64" t="s">
        <v>160</v>
      </c>
      <c r="U222" s="64" t="s">
        <v>160</v>
      </c>
    </row>
    <row r="223" ht="14.4" hidden="1" spans="1:21">
      <c r="A223" s="39">
        <v>222</v>
      </c>
      <c r="B223" s="40" t="s">
        <v>534</v>
      </c>
      <c r="C223" s="40" t="s">
        <v>535</v>
      </c>
      <c r="D223" s="39" t="s">
        <v>22</v>
      </c>
      <c r="E223" s="39" t="s">
        <v>43</v>
      </c>
      <c r="F223" s="39" t="s">
        <v>54</v>
      </c>
      <c r="G223" s="39" t="s">
        <v>25</v>
      </c>
      <c r="H223" s="39" t="s">
        <v>26</v>
      </c>
      <c r="I223" s="54">
        <v>0</v>
      </c>
      <c r="J223" s="54">
        <v>400</v>
      </c>
      <c r="K223" s="54">
        <v>13</v>
      </c>
      <c r="L223" s="55" t="s">
        <v>509</v>
      </c>
      <c r="M223" s="56">
        <f t="shared" si="15"/>
        <v>13.78</v>
      </c>
      <c r="N223" s="56">
        <f t="shared" si="16"/>
        <v>413.78</v>
      </c>
      <c r="O223" s="56">
        <f t="shared" si="17"/>
        <v>438.6068</v>
      </c>
      <c r="P223" s="56">
        <f t="shared" si="18"/>
        <v>24.8268</v>
      </c>
      <c r="Q223" s="56">
        <f t="shared" si="19"/>
        <v>413.78</v>
      </c>
      <c r="R223" s="62" t="s">
        <v>28</v>
      </c>
      <c r="S223" s="63" t="s">
        <v>29</v>
      </c>
      <c r="T223" s="64" t="s">
        <v>46</v>
      </c>
      <c r="U223" s="64" t="s">
        <v>46</v>
      </c>
    </row>
    <row r="224" ht="14.4" hidden="1" spans="1:21">
      <c r="A224" s="39">
        <v>223</v>
      </c>
      <c r="B224" s="40" t="s">
        <v>536</v>
      </c>
      <c r="C224" s="40" t="s">
        <v>537</v>
      </c>
      <c r="D224" s="39" t="s">
        <v>22</v>
      </c>
      <c r="E224" s="39" t="s">
        <v>43</v>
      </c>
      <c r="F224" s="39" t="s">
        <v>54</v>
      </c>
      <c r="G224" s="39" t="s">
        <v>25</v>
      </c>
      <c r="H224" s="39" t="s">
        <v>26</v>
      </c>
      <c r="I224" s="54">
        <v>0</v>
      </c>
      <c r="J224" s="54">
        <v>400</v>
      </c>
      <c r="K224" s="54">
        <v>13</v>
      </c>
      <c r="L224" s="55" t="s">
        <v>509</v>
      </c>
      <c r="M224" s="56">
        <f t="shared" si="15"/>
        <v>13.78</v>
      </c>
      <c r="N224" s="56">
        <f t="shared" si="16"/>
        <v>413.78</v>
      </c>
      <c r="O224" s="56">
        <f t="shared" si="17"/>
        <v>438.6068</v>
      </c>
      <c r="P224" s="56">
        <f t="shared" si="18"/>
        <v>24.8268</v>
      </c>
      <c r="Q224" s="56">
        <f t="shared" si="19"/>
        <v>413.78</v>
      </c>
      <c r="R224" s="62" t="s">
        <v>28</v>
      </c>
      <c r="S224" s="63" t="s">
        <v>29</v>
      </c>
      <c r="T224" s="64" t="s">
        <v>160</v>
      </c>
      <c r="U224" s="64" t="s">
        <v>160</v>
      </c>
    </row>
    <row r="225" ht="14.4" hidden="1" spans="1:21">
      <c r="A225" s="39">
        <v>224</v>
      </c>
      <c r="B225" s="40" t="s">
        <v>538</v>
      </c>
      <c r="C225" s="40" t="s">
        <v>539</v>
      </c>
      <c r="D225" s="39" t="s">
        <v>22</v>
      </c>
      <c r="E225" s="39" t="s">
        <v>43</v>
      </c>
      <c r="F225" s="39" t="s">
        <v>540</v>
      </c>
      <c r="G225" s="39" t="s">
        <v>25</v>
      </c>
      <c r="H225" s="39" t="s">
        <v>26</v>
      </c>
      <c r="I225" s="54">
        <v>0</v>
      </c>
      <c r="J225" s="54">
        <v>0</v>
      </c>
      <c r="K225" s="54">
        <v>13</v>
      </c>
      <c r="L225" s="55" t="s">
        <v>509</v>
      </c>
      <c r="M225" s="56">
        <f t="shared" si="15"/>
        <v>13.78</v>
      </c>
      <c r="N225" s="56">
        <f t="shared" si="16"/>
        <v>13.78</v>
      </c>
      <c r="O225" s="56">
        <f t="shared" si="17"/>
        <v>14.6068</v>
      </c>
      <c r="P225" s="56">
        <f t="shared" si="18"/>
        <v>0.8268</v>
      </c>
      <c r="Q225" s="56">
        <f t="shared" si="19"/>
        <v>13.78</v>
      </c>
      <c r="R225" s="62" t="s">
        <v>28</v>
      </c>
      <c r="S225" s="63" t="s">
        <v>29</v>
      </c>
      <c r="T225" s="64" t="s">
        <v>160</v>
      </c>
      <c r="U225" s="64" t="s">
        <v>160</v>
      </c>
    </row>
    <row r="226" ht="14.4" hidden="1" spans="1:21">
      <c r="A226" s="39">
        <v>225</v>
      </c>
      <c r="B226" s="40" t="s">
        <v>541</v>
      </c>
      <c r="C226" s="40" t="s">
        <v>542</v>
      </c>
      <c r="D226" s="39" t="s">
        <v>22</v>
      </c>
      <c r="E226" s="39" t="s">
        <v>43</v>
      </c>
      <c r="F226" s="39" t="s">
        <v>54</v>
      </c>
      <c r="G226" s="39" t="s">
        <v>25</v>
      </c>
      <c r="H226" s="39" t="s">
        <v>26</v>
      </c>
      <c r="I226" s="54">
        <v>0</v>
      </c>
      <c r="J226" s="54">
        <v>400</v>
      </c>
      <c r="K226" s="54">
        <v>13</v>
      </c>
      <c r="L226" s="55" t="s">
        <v>509</v>
      </c>
      <c r="M226" s="56">
        <f t="shared" si="15"/>
        <v>13.78</v>
      </c>
      <c r="N226" s="56">
        <f t="shared" si="16"/>
        <v>413.78</v>
      </c>
      <c r="O226" s="56">
        <f t="shared" si="17"/>
        <v>438.6068</v>
      </c>
      <c r="P226" s="56">
        <f t="shared" si="18"/>
        <v>24.8268</v>
      </c>
      <c r="Q226" s="56">
        <f t="shared" si="19"/>
        <v>413.78</v>
      </c>
      <c r="R226" s="62" t="s">
        <v>28</v>
      </c>
      <c r="S226" s="63" t="s">
        <v>29</v>
      </c>
      <c r="T226" s="64" t="s">
        <v>160</v>
      </c>
      <c r="U226" s="64" t="s">
        <v>160</v>
      </c>
    </row>
    <row r="227" ht="14.4" hidden="1" spans="1:21">
      <c r="A227" s="39">
        <v>226</v>
      </c>
      <c r="B227" s="40" t="s">
        <v>543</v>
      </c>
      <c r="C227" s="40" t="s">
        <v>544</v>
      </c>
      <c r="D227" s="39" t="s">
        <v>22</v>
      </c>
      <c r="E227" s="39" t="s">
        <v>43</v>
      </c>
      <c r="F227" s="39" t="s">
        <v>100</v>
      </c>
      <c r="G227" s="39" t="s">
        <v>25</v>
      </c>
      <c r="H227" s="39" t="s">
        <v>26</v>
      </c>
      <c r="I227" s="54">
        <v>237.68</v>
      </c>
      <c r="J227" s="54">
        <v>100</v>
      </c>
      <c r="K227" s="54">
        <v>12.98</v>
      </c>
      <c r="L227" s="55" t="s">
        <v>101</v>
      </c>
      <c r="M227" s="56">
        <f t="shared" si="15"/>
        <v>13.7588</v>
      </c>
      <c r="N227" s="56">
        <f t="shared" si="16"/>
        <v>351.4388</v>
      </c>
      <c r="O227" s="56">
        <f t="shared" si="17"/>
        <v>358.264328</v>
      </c>
      <c r="P227" s="56">
        <f t="shared" si="18"/>
        <v>6.825528</v>
      </c>
      <c r="Q227" s="56">
        <f t="shared" si="19"/>
        <v>351.4388</v>
      </c>
      <c r="R227" s="62" t="s">
        <v>28</v>
      </c>
      <c r="S227" s="63" t="s">
        <v>29</v>
      </c>
      <c r="T227" s="64" t="s">
        <v>30</v>
      </c>
      <c r="U227" s="64" t="s">
        <v>30</v>
      </c>
    </row>
    <row r="228" ht="14.4" hidden="1" spans="1:21">
      <c r="A228" s="39">
        <v>227</v>
      </c>
      <c r="B228" s="40" t="s">
        <v>423</v>
      </c>
      <c r="C228" s="40" t="s">
        <v>545</v>
      </c>
      <c r="D228" s="39" t="s">
        <v>22</v>
      </c>
      <c r="E228" s="39" t="s">
        <v>43</v>
      </c>
      <c r="F228" s="39" t="s">
        <v>100</v>
      </c>
      <c r="G228" s="39" t="s">
        <v>25</v>
      </c>
      <c r="H228" s="39" t="s">
        <v>26</v>
      </c>
      <c r="I228" s="54">
        <v>237.68</v>
      </c>
      <c r="J228" s="54">
        <v>100</v>
      </c>
      <c r="K228" s="54">
        <v>12.98</v>
      </c>
      <c r="L228" s="55" t="s">
        <v>101</v>
      </c>
      <c r="M228" s="56">
        <f t="shared" si="15"/>
        <v>13.7588</v>
      </c>
      <c r="N228" s="56">
        <f t="shared" si="16"/>
        <v>351.4388</v>
      </c>
      <c r="O228" s="56">
        <f t="shared" si="17"/>
        <v>358.264328</v>
      </c>
      <c r="P228" s="56">
        <f t="shared" si="18"/>
        <v>6.825528</v>
      </c>
      <c r="Q228" s="56">
        <f t="shared" si="19"/>
        <v>351.4388</v>
      </c>
      <c r="R228" s="62" t="s">
        <v>28</v>
      </c>
      <c r="S228" s="63" t="s">
        <v>29</v>
      </c>
      <c r="T228" s="64" t="s">
        <v>78</v>
      </c>
      <c r="U228" s="64" t="s">
        <v>78</v>
      </c>
    </row>
    <row r="229" ht="14.4" hidden="1" spans="1:21">
      <c r="A229" s="39">
        <v>228</v>
      </c>
      <c r="B229" s="40" t="s">
        <v>546</v>
      </c>
      <c r="C229" s="40" t="s">
        <v>547</v>
      </c>
      <c r="D229" s="39" t="s">
        <v>22</v>
      </c>
      <c r="E229" s="39" t="s">
        <v>43</v>
      </c>
      <c r="F229" s="39" t="s">
        <v>100</v>
      </c>
      <c r="G229" s="39" t="s">
        <v>25</v>
      </c>
      <c r="H229" s="39" t="s">
        <v>26</v>
      </c>
      <c r="I229" s="54">
        <v>237.68</v>
      </c>
      <c r="J229" s="54">
        <v>100</v>
      </c>
      <c r="K229" s="54">
        <v>12.98</v>
      </c>
      <c r="L229" s="55" t="s">
        <v>101</v>
      </c>
      <c r="M229" s="56">
        <f t="shared" si="15"/>
        <v>13.7588</v>
      </c>
      <c r="N229" s="56">
        <f t="shared" si="16"/>
        <v>351.4388</v>
      </c>
      <c r="O229" s="56">
        <f t="shared" si="17"/>
        <v>358.264328</v>
      </c>
      <c r="P229" s="56">
        <f t="shared" si="18"/>
        <v>6.825528</v>
      </c>
      <c r="Q229" s="56">
        <f t="shared" si="19"/>
        <v>351.4388</v>
      </c>
      <c r="R229" s="62" t="s">
        <v>28</v>
      </c>
      <c r="S229" s="63" t="s">
        <v>29</v>
      </c>
      <c r="T229" s="64" t="s">
        <v>85</v>
      </c>
      <c r="U229" s="64" t="s">
        <v>85</v>
      </c>
    </row>
    <row r="230" ht="14.4" hidden="1" spans="1:21">
      <c r="A230" s="39">
        <v>229</v>
      </c>
      <c r="B230" s="40" t="s">
        <v>548</v>
      </c>
      <c r="C230" s="40" t="s">
        <v>549</v>
      </c>
      <c r="D230" s="39" t="s">
        <v>22</v>
      </c>
      <c r="E230" s="39" t="s">
        <v>43</v>
      </c>
      <c r="F230" s="39" t="s">
        <v>100</v>
      </c>
      <c r="G230" s="39" t="s">
        <v>25</v>
      </c>
      <c r="H230" s="39" t="s">
        <v>26</v>
      </c>
      <c r="I230" s="54">
        <v>237.68</v>
      </c>
      <c r="J230" s="54">
        <v>100</v>
      </c>
      <c r="K230" s="54">
        <v>12.98</v>
      </c>
      <c r="L230" s="55" t="s">
        <v>101</v>
      </c>
      <c r="M230" s="56">
        <f t="shared" si="15"/>
        <v>13.7588</v>
      </c>
      <c r="N230" s="56">
        <f t="shared" si="16"/>
        <v>351.4388</v>
      </c>
      <c r="O230" s="56">
        <f t="shared" si="17"/>
        <v>358.264328</v>
      </c>
      <c r="P230" s="56">
        <f t="shared" si="18"/>
        <v>6.825528</v>
      </c>
      <c r="Q230" s="56">
        <f t="shared" si="19"/>
        <v>351.4388</v>
      </c>
      <c r="R230" s="62" t="s">
        <v>28</v>
      </c>
      <c r="S230" s="63" t="s">
        <v>29</v>
      </c>
      <c r="T230" s="64" t="s">
        <v>30</v>
      </c>
      <c r="U230" s="64" t="s">
        <v>30</v>
      </c>
    </row>
    <row r="231" ht="14.4" hidden="1" spans="1:21">
      <c r="A231" s="39">
        <v>230</v>
      </c>
      <c r="B231" s="40" t="s">
        <v>550</v>
      </c>
      <c r="C231" s="40" t="s">
        <v>551</v>
      </c>
      <c r="D231" s="39" t="s">
        <v>22</v>
      </c>
      <c r="E231" s="39" t="s">
        <v>43</v>
      </c>
      <c r="F231" s="39" t="s">
        <v>100</v>
      </c>
      <c r="G231" s="39" t="s">
        <v>25</v>
      </c>
      <c r="H231" s="39" t="s">
        <v>26</v>
      </c>
      <c r="I231" s="54">
        <v>237.68</v>
      </c>
      <c r="J231" s="54">
        <v>100</v>
      </c>
      <c r="K231" s="54">
        <v>12.98</v>
      </c>
      <c r="L231" s="55" t="s">
        <v>101</v>
      </c>
      <c r="M231" s="56">
        <f t="shared" si="15"/>
        <v>13.7588</v>
      </c>
      <c r="N231" s="56">
        <f t="shared" si="16"/>
        <v>351.4388</v>
      </c>
      <c r="O231" s="56">
        <f t="shared" si="17"/>
        <v>358.264328</v>
      </c>
      <c r="P231" s="56">
        <f t="shared" si="18"/>
        <v>6.825528</v>
      </c>
      <c r="Q231" s="56">
        <f t="shared" si="19"/>
        <v>351.4388</v>
      </c>
      <c r="R231" s="62" t="s">
        <v>28</v>
      </c>
      <c r="S231" s="63" t="s">
        <v>29</v>
      </c>
      <c r="T231" s="64" t="s">
        <v>552</v>
      </c>
      <c r="U231" s="64" t="s">
        <v>111</v>
      </c>
    </row>
    <row r="232" ht="14.4" hidden="1" spans="1:21">
      <c r="A232" s="39">
        <v>231</v>
      </c>
      <c r="B232" s="40" t="s">
        <v>553</v>
      </c>
      <c r="C232" s="40" t="s">
        <v>554</v>
      </c>
      <c r="D232" s="39" t="s">
        <v>22</v>
      </c>
      <c r="E232" s="39" t="s">
        <v>43</v>
      </c>
      <c r="F232" s="39" t="s">
        <v>100</v>
      </c>
      <c r="G232" s="39" t="s">
        <v>25</v>
      </c>
      <c r="H232" s="39" t="s">
        <v>26</v>
      </c>
      <c r="I232" s="54">
        <v>237.68</v>
      </c>
      <c r="J232" s="54">
        <v>100</v>
      </c>
      <c r="K232" s="54">
        <v>12.98</v>
      </c>
      <c r="L232" s="55" t="s">
        <v>101</v>
      </c>
      <c r="M232" s="56">
        <f t="shared" si="15"/>
        <v>13.7588</v>
      </c>
      <c r="N232" s="56">
        <f t="shared" si="16"/>
        <v>351.4388</v>
      </c>
      <c r="O232" s="56">
        <f t="shared" si="17"/>
        <v>358.264328</v>
      </c>
      <c r="P232" s="56">
        <f t="shared" si="18"/>
        <v>6.825528</v>
      </c>
      <c r="Q232" s="56">
        <f t="shared" si="19"/>
        <v>351.4388</v>
      </c>
      <c r="R232" s="62" t="s">
        <v>28</v>
      </c>
      <c r="S232" s="63" t="s">
        <v>29</v>
      </c>
      <c r="T232" s="64" t="s">
        <v>555</v>
      </c>
      <c r="U232" s="64" t="s">
        <v>555</v>
      </c>
    </row>
    <row r="233" ht="14.4" hidden="1" spans="1:21">
      <c r="A233" s="39">
        <v>232</v>
      </c>
      <c r="B233" s="40" t="s">
        <v>556</v>
      </c>
      <c r="C233" s="40" t="s">
        <v>557</v>
      </c>
      <c r="D233" s="39" t="s">
        <v>22</v>
      </c>
      <c r="E233" s="39" t="s">
        <v>43</v>
      </c>
      <c r="F233" s="39" t="s">
        <v>100</v>
      </c>
      <c r="G233" s="39" t="s">
        <v>25</v>
      </c>
      <c r="H233" s="39" t="s">
        <v>26</v>
      </c>
      <c r="I233" s="54">
        <v>237.68</v>
      </c>
      <c r="J233" s="54">
        <v>100</v>
      </c>
      <c r="K233" s="54">
        <v>12.98</v>
      </c>
      <c r="L233" s="55" t="s">
        <v>101</v>
      </c>
      <c r="M233" s="56">
        <f t="shared" si="15"/>
        <v>13.7588</v>
      </c>
      <c r="N233" s="56">
        <f t="shared" si="16"/>
        <v>351.4388</v>
      </c>
      <c r="O233" s="56">
        <f t="shared" si="17"/>
        <v>358.264328</v>
      </c>
      <c r="P233" s="56">
        <f t="shared" si="18"/>
        <v>6.825528</v>
      </c>
      <c r="Q233" s="56">
        <f t="shared" si="19"/>
        <v>351.4388</v>
      </c>
      <c r="R233" s="62" t="s">
        <v>28</v>
      </c>
      <c r="S233" s="63" t="s">
        <v>29</v>
      </c>
      <c r="T233" s="64" t="s">
        <v>35</v>
      </c>
      <c r="U233" s="64" t="s">
        <v>35</v>
      </c>
    </row>
    <row r="234" ht="14.4" hidden="1" spans="1:21">
      <c r="A234" s="39">
        <v>233</v>
      </c>
      <c r="B234" s="40" t="s">
        <v>558</v>
      </c>
      <c r="C234" s="40" t="s">
        <v>559</v>
      </c>
      <c r="D234" s="39" t="s">
        <v>22</v>
      </c>
      <c r="E234" s="39" t="s">
        <v>43</v>
      </c>
      <c r="F234" s="39" t="s">
        <v>560</v>
      </c>
      <c r="G234" s="39" t="s">
        <v>25</v>
      </c>
      <c r="H234" s="39" t="s">
        <v>26</v>
      </c>
      <c r="I234" s="54">
        <v>0</v>
      </c>
      <c r="J234" s="54">
        <v>0</v>
      </c>
      <c r="K234" s="54">
        <v>150</v>
      </c>
      <c r="L234" s="55" t="s">
        <v>561</v>
      </c>
      <c r="M234" s="56">
        <f t="shared" si="15"/>
        <v>159</v>
      </c>
      <c r="N234" s="56">
        <f t="shared" si="16"/>
        <v>159</v>
      </c>
      <c r="O234" s="56">
        <f t="shared" si="17"/>
        <v>168.54</v>
      </c>
      <c r="P234" s="56">
        <f t="shared" si="18"/>
        <v>9.54</v>
      </c>
      <c r="Q234" s="56">
        <f t="shared" si="19"/>
        <v>159</v>
      </c>
      <c r="R234" s="62" t="s">
        <v>28</v>
      </c>
      <c r="S234" s="63" t="s">
        <v>29</v>
      </c>
      <c r="T234" s="64" t="s">
        <v>160</v>
      </c>
      <c r="U234" s="64" t="s">
        <v>160</v>
      </c>
    </row>
    <row r="235" ht="14.4" hidden="1" spans="1:21">
      <c r="A235" s="39">
        <v>234</v>
      </c>
      <c r="B235" s="40" t="s">
        <v>562</v>
      </c>
      <c r="C235" s="40" t="s">
        <v>563</v>
      </c>
      <c r="D235" s="39" t="s">
        <v>22</v>
      </c>
      <c r="E235" s="39" t="s">
        <v>43</v>
      </c>
      <c r="F235" s="39" t="s">
        <v>100</v>
      </c>
      <c r="G235" s="39" t="s">
        <v>25</v>
      </c>
      <c r="H235" s="39" t="s">
        <v>26</v>
      </c>
      <c r="I235" s="54">
        <v>237.68</v>
      </c>
      <c r="J235" s="54">
        <v>100</v>
      </c>
      <c r="K235" s="54">
        <v>12.98</v>
      </c>
      <c r="L235" s="55" t="s">
        <v>101</v>
      </c>
      <c r="M235" s="56">
        <f t="shared" si="15"/>
        <v>13.7588</v>
      </c>
      <c r="N235" s="56">
        <f t="shared" si="16"/>
        <v>351.4388</v>
      </c>
      <c r="O235" s="56">
        <f t="shared" si="17"/>
        <v>358.264328</v>
      </c>
      <c r="P235" s="56">
        <f t="shared" si="18"/>
        <v>6.825528</v>
      </c>
      <c r="Q235" s="56">
        <f t="shared" si="19"/>
        <v>351.4388</v>
      </c>
      <c r="R235" s="62" t="s">
        <v>28</v>
      </c>
      <c r="S235" s="63" t="s">
        <v>29</v>
      </c>
      <c r="T235" s="64" t="s">
        <v>35</v>
      </c>
      <c r="U235" s="64" t="s">
        <v>35</v>
      </c>
    </row>
    <row r="236" ht="14.4" hidden="1" spans="1:21">
      <c r="A236" s="67">
        <v>235</v>
      </c>
      <c r="B236" s="68" t="s">
        <v>564</v>
      </c>
      <c r="C236" s="68" t="s">
        <v>565</v>
      </c>
      <c r="D236" s="67" t="s">
        <v>22</v>
      </c>
      <c r="E236" s="67" t="s">
        <v>43</v>
      </c>
      <c r="F236" s="67" t="s">
        <v>100</v>
      </c>
      <c r="G236" s="67" t="s">
        <v>25</v>
      </c>
      <c r="H236" s="67" t="s">
        <v>26</v>
      </c>
      <c r="I236" s="67">
        <v>1346.34</v>
      </c>
      <c r="J236" s="70">
        <v>100</v>
      </c>
      <c r="K236" s="67">
        <v>50.45</v>
      </c>
      <c r="L236" s="71" t="s">
        <v>101</v>
      </c>
      <c r="M236" s="62">
        <f t="shared" si="15"/>
        <v>53.477</v>
      </c>
      <c r="N236" s="62">
        <f t="shared" si="16"/>
        <v>1499.817</v>
      </c>
      <c r="O236" s="62">
        <f t="shared" si="17"/>
        <v>1509.02562</v>
      </c>
      <c r="P236" s="56">
        <f t="shared" si="18"/>
        <v>9.20862</v>
      </c>
      <c r="Q236" s="62">
        <f t="shared" si="19"/>
        <v>1499.817</v>
      </c>
      <c r="R236" s="62" t="s">
        <v>28</v>
      </c>
      <c r="S236" s="63" t="s">
        <v>29</v>
      </c>
      <c r="T236" s="64" t="s">
        <v>131</v>
      </c>
      <c r="U236" s="64" t="s">
        <v>131</v>
      </c>
    </row>
    <row r="237" hidden="1" spans="1:19">
      <c r="A237" s="69" t="s">
        <v>566</v>
      </c>
      <c r="B237" s="69"/>
      <c r="C237" s="69"/>
      <c r="D237" s="69"/>
      <c r="E237" s="69"/>
      <c r="F237" s="69"/>
      <c r="G237" s="69"/>
      <c r="H237" s="69"/>
      <c r="I237" s="72">
        <f t="shared" ref="I237:K237" si="20">SUM(I2:I236)</f>
        <v>73238.6899999999</v>
      </c>
      <c r="J237" s="72">
        <f t="shared" si="20"/>
        <v>35400</v>
      </c>
      <c r="K237" s="72">
        <f t="shared" si="20"/>
        <v>11387.6699999999</v>
      </c>
      <c r="L237" s="73"/>
      <c r="M237" s="72">
        <f t="shared" ref="M237:Q237" si="21">SUM(M2:M236)</f>
        <v>12070.9302</v>
      </c>
      <c r="N237" s="72">
        <f t="shared" si="21"/>
        <v>120709.6202</v>
      </c>
      <c r="O237" s="72">
        <f t="shared" si="21"/>
        <v>123557.876012</v>
      </c>
      <c r="P237" s="72">
        <f t="shared" si="21"/>
        <v>2848.255812</v>
      </c>
      <c r="Q237" s="72">
        <f t="shared" si="21"/>
        <v>120709.6202</v>
      </c>
      <c r="R237" s="62" t="s">
        <v>28</v>
      </c>
      <c r="S237" s="63" t="s">
        <v>29</v>
      </c>
    </row>
  </sheetData>
  <autoFilter ref="A1:U237">
    <filterColumn colId="20">
      <filters>
        <filter val="TikTok Information Technologies UK Limited"/>
      </filters>
    </filterColumn>
    <extLst/>
  </autoFilter>
  <mergeCells count="1">
    <mergeCell ref="A237:H237"/>
  </mergeCells>
  <dataValidations count="2">
    <dataValidation type="list" allowBlank="1" showErrorMessage="1" sqref="G2:G236">
      <formula1>"商务,旅游,包签,转移签,翻译,照片,落地签"</formula1>
    </dataValidation>
    <dataValidation type="list" allowBlank="1" showErrorMessage="1" sqref="H2:H236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4"/>
  <sheetViews>
    <sheetView zoomScale="85" zoomScaleNormal="85" topLeftCell="B18" workbookViewId="0">
      <selection activeCell="D3" sqref="D3:F33"/>
    </sheetView>
  </sheetViews>
  <sheetFormatPr defaultColWidth="8.88888888888889" defaultRowHeight="13.2"/>
  <cols>
    <col min="1" max="1" width="41.2222222222222" style="21"/>
    <col min="2" max="2" width="32" style="21" customWidth="1"/>
    <col min="3" max="3" width="31.6666666666667" style="21" customWidth="1"/>
    <col min="4" max="4" width="14.7777777777778" style="22" customWidth="1"/>
    <col min="5" max="5" width="14.4444444444444" style="22" customWidth="1"/>
    <col min="6" max="6" width="13" style="21" customWidth="1"/>
    <col min="7" max="7" width="20.6666666666667" style="23" customWidth="1"/>
    <col min="8" max="8" width="23.2592592592593" style="21" customWidth="1"/>
    <col min="9" max="9" width="31.5" style="21" customWidth="1"/>
    <col min="10" max="10" width="14.8981481481481" style="21" customWidth="1"/>
    <col min="11" max="11" width="24.4351851851852" style="23" customWidth="1"/>
    <col min="12" max="12" width="20" style="21" customWidth="1"/>
    <col min="13" max="16384" width="8.88888888888889" style="21"/>
  </cols>
  <sheetData>
    <row r="3" ht="39.6" spans="1:12">
      <c r="A3" s="21" t="s">
        <v>19</v>
      </c>
      <c r="B3" s="23" t="s">
        <v>567</v>
      </c>
      <c r="C3" s="23" t="s">
        <v>568</v>
      </c>
      <c r="D3" s="24" t="s">
        <v>569</v>
      </c>
      <c r="E3" s="24" t="s">
        <v>570</v>
      </c>
      <c r="F3" s="25" t="s">
        <v>571</v>
      </c>
      <c r="G3" s="26" t="s">
        <v>19</v>
      </c>
      <c r="H3" s="27" t="s">
        <v>572</v>
      </c>
      <c r="I3" s="27" t="s">
        <v>573</v>
      </c>
      <c r="J3" s="27" t="s">
        <v>574</v>
      </c>
      <c r="K3" s="36" t="s">
        <v>575</v>
      </c>
      <c r="L3" s="27" t="s">
        <v>576</v>
      </c>
    </row>
    <row r="4" ht="26.4" spans="1:12">
      <c r="A4" s="21" t="s">
        <v>51</v>
      </c>
      <c r="B4" s="21">
        <v>1184.45</v>
      </c>
      <c r="C4" s="21">
        <v>626</v>
      </c>
      <c r="D4" s="22">
        <v>1184.45</v>
      </c>
      <c r="E4" s="22">
        <v>626</v>
      </c>
      <c r="F4" s="21">
        <f t="shared" ref="F4:F33" si="0">D4-E4</f>
        <v>558.45</v>
      </c>
      <c r="G4" s="28" t="s">
        <v>51</v>
      </c>
      <c r="H4" s="29" t="s">
        <v>577</v>
      </c>
      <c r="I4" s="29" t="s">
        <v>578</v>
      </c>
      <c r="J4" s="30"/>
      <c r="K4" s="32"/>
      <c r="L4" s="30"/>
    </row>
    <row r="5" ht="26.4" spans="1:12">
      <c r="A5" s="21" t="s">
        <v>136</v>
      </c>
      <c r="B5" s="21">
        <v>1413.08</v>
      </c>
      <c r="C5" s="21">
        <v>930.72</v>
      </c>
      <c r="D5" s="22">
        <v>1413.08</v>
      </c>
      <c r="E5" s="22">
        <v>930.72</v>
      </c>
      <c r="F5" s="21">
        <f t="shared" si="0"/>
        <v>482.36</v>
      </c>
      <c r="G5" s="28" t="s">
        <v>136</v>
      </c>
      <c r="H5" s="29" t="s">
        <v>579</v>
      </c>
      <c r="I5" s="29" t="s">
        <v>580</v>
      </c>
      <c r="J5" s="30"/>
      <c r="K5" s="32"/>
      <c r="L5" s="30"/>
    </row>
    <row r="6" ht="26.4" spans="1:12">
      <c r="A6" s="21" t="s">
        <v>215</v>
      </c>
      <c r="B6" s="21">
        <v>353.27</v>
      </c>
      <c r="C6" s="21">
        <v>232.68</v>
      </c>
      <c r="D6" s="22">
        <v>353.27</v>
      </c>
      <c r="E6" s="22">
        <v>232.68</v>
      </c>
      <c r="F6" s="21">
        <f t="shared" si="0"/>
        <v>120.59</v>
      </c>
      <c r="G6" s="28" t="s">
        <v>215</v>
      </c>
      <c r="H6" s="29" t="s">
        <v>581</v>
      </c>
      <c r="I6" s="29" t="s">
        <v>582</v>
      </c>
      <c r="J6" s="30"/>
      <c r="K6" s="32"/>
      <c r="L6" s="30"/>
    </row>
    <row r="7" ht="39.6" spans="1:12">
      <c r="A7" s="21" t="s">
        <v>363</v>
      </c>
      <c r="B7" s="21">
        <v>354.27</v>
      </c>
      <c r="C7" s="21">
        <v>233.68</v>
      </c>
      <c r="D7" s="22">
        <v>354.27</v>
      </c>
      <c r="E7" s="22">
        <v>233.68</v>
      </c>
      <c r="F7" s="21">
        <f t="shared" si="0"/>
        <v>120.59</v>
      </c>
      <c r="G7" s="28" t="s">
        <v>363</v>
      </c>
      <c r="H7" s="30"/>
      <c r="I7" s="29" t="s">
        <v>583</v>
      </c>
      <c r="J7" s="30"/>
      <c r="K7" s="32"/>
      <c r="L7" s="30"/>
    </row>
    <row r="8" ht="26.4" spans="1:12">
      <c r="A8" s="21" t="s">
        <v>207</v>
      </c>
      <c r="B8" s="21">
        <v>706.54</v>
      </c>
      <c r="C8" s="21">
        <v>465.36</v>
      </c>
      <c r="D8" s="22">
        <v>706.54</v>
      </c>
      <c r="E8" s="22">
        <v>465.36</v>
      </c>
      <c r="F8" s="21">
        <f t="shared" si="0"/>
        <v>241.18</v>
      </c>
      <c r="G8" s="28" t="s">
        <v>207</v>
      </c>
      <c r="H8" s="29" t="s">
        <v>584</v>
      </c>
      <c r="I8" s="29" t="s">
        <v>580</v>
      </c>
      <c r="J8" s="30"/>
      <c r="K8" s="32"/>
      <c r="L8" s="30"/>
    </row>
    <row r="9" ht="39.6" spans="1:12">
      <c r="A9" s="21" t="s">
        <v>248</v>
      </c>
      <c r="B9" s="21">
        <v>1781.35</v>
      </c>
      <c r="C9" s="21">
        <v>1178.4</v>
      </c>
      <c r="D9" s="22">
        <v>1781.35</v>
      </c>
      <c r="E9" s="22">
        <v>1178.4</v>
      </c>
      <c r="F9" s="21">
        <f t="shared" si="0"/>
        <v>602.95</v>
      </c>
      <c r="G9" s="31" t="s">
        <v>248</v>
      </c>
      <c r="H9" s="32"/>
      <c r="I9" s="29" t="s">
        <v>585</v>
      </c>
      <c r="J9" s="30"/>
      <c r="K9" s="32"/>
      <c r="L9" s="30"/>
    </row>
    <row r="10" ht="26.4" spans="1:12">
      <c r="A10" s="21" t="s">
        <v>347</v>
      </c>
      <c r="B10" s="21">
        <v>353.27</v>
      </c>
      <c r="C10" s="21">
        <v>232.68</v>
      </c>
      <c r="D10" s="22">
        <v>353.27</v>
      </c>
      <c r="E10" s="22">
        <v>232.68</v>
      </c>
      <c r="F10" s="21">
        <f t="shared" si="0"/>
        <v>120.59</v>
      </c>
      <c r="G10" s="28" t="s">
        <v>347</v>
      </c>
      <c r="H10" s="29" t="s">
        <v>586</v>
      </c>
      <c r="I10" s="29" t="s">
        <v>587</v>
      </c>
      <c r="J10" s="30"/>
      <c r="K10" s="32"/>
      <c r="L10" s="30"/>
    </row>
    <row r="11" ht="39.6" spans="1:12">
      <c r="A11" s="21" t="s">
        <v>350</v>
      </c>
      <c r="B11" s="21">
        <v>353.27</v>
      </c>
      <c r="C11" s="21">
        <v>232.68</v>
      </c>
      <c r="D11" s="22">
        <v>353.27</v>
      </c>
      <c r="E11" s="22">
        <v>232.68</v>
      </c>
      <c r="F11" s="21">
        <f t="shared" si="0"/>
        <v>120.59</v>
      </c>
      <c r="G11" s="28" t="s">
        <v>350</v>
      </c>
      <c r="H11" s="29" t="s">
        <v>588</v>
      </c>
      <c r="I11" s="29" t="s">
        <v>589</v>
      </c>
      <c r="J11" s="30"/>
      <c r="K11" s="32"/>
      <c r="L11" s="30"/>
    </row>
    <row r="12" ht="26.4" spans="1:12">
      <c r="A12" s="21" t="s">
        <v>111</v>
      </c>
      <c r="B12" s="21">
        <v>5677.32</v>
      </c>
      <c r="C12" s="21">
        <v>3747.88</v>
      </c>
      <c r="D12" s="22">
        <v>5677.32</v>
      </c>
      <c r="E12" s="22">
        <v>3747.88</v>
      </c>
      <c r="F12" s="21">
        <f t="shared" si="0"/>
        <v>1929.44</v>
      </c>
      <c r="G12" s="28" t="s">
        <v>111</v>
      </c>
      <c r="H12" s="29" t="s">
        <v>590</v>
      </c>
      <c r="I12" s="29" t="s">
        <v>582</v>
      </c>
      <c r="J12" s="30"/>
      <c r="K12" s="32"/>
      <c r="L12" s="30"/>
    </row>
    <row r="13" ht="26.4" spans="1:12">
      <c r="A13" s="21" t="s">
        <v>68</v>
      </c>
      <c r="B13" s="21">
        <v>1220.28</v>
      </c>
      <c r="C13" s="21">
        <v>627</v>
      </c>
      <c r="D13" s="22">
        <v>1220.28</v>
      </c>
      <c r="E13" s="22">
        <v>627</v>
      </c>
      <c r="F13" s="21">
        <f t="shared" si="0"/>
        <v>593.28</v>
      </c>
      <c r="G13" s="28" t="s">
        <v>68</v>
      </c>
      <c r="H13" s="32">
        <v>9.11101085923662e+17</v>
      </c>
      <c r="I13" s="29" t="s">
        <v>591</v>
      </c>
      <c r="J13" s="29" t="s">
        <v>592</v>
      </c>
      <c r="K13" s="29" t="s">
        <v>593</v>
      </c>
      <c r="L13" s="32">
        <v>110908320410601</v>
      </c>
    </row>
    <row r="14" ht="26.4" spans="1:12">
      <c r="A14" s="21" t="s">
        <v>321</v>
      </c>
      <c r="B14" s="21">
        <v>1068.26</v>
      </c>
      <c r="C14" s="21">
        <v>926.11</v>
      </c>
      <c r="D14" s="22">
        <v>1068.26</v>
      </c>
      <c r="E14" s="22">
        <v>926.11</v>
      </c>
      <c r="F14" s="21">
        <f t="shared" si="0"/>
        <v>142.15</v>
      </c>
      <c r="G14" s="28" t="s">
        <v>321</v>
      </c>
      <c r="H14" s="28" t="s">
        <v>594</v>
      </c>
      <c r="I14" s="28" t="s">
        <v>595</v>
      </c>
      <c r="J14" s="28" t="s">
        <v>592</v>
      </c>
      <c r="K14" s="28" t="s">
        <v>596</v>
      </c>
      <c r="L14" s="32">
        <v>110948368410101</v>
      </c>
    </row>
    <row r="15" ht="26.4" spans="1:12">
      <c r="A15" s="21" t="s">
        <v>314</v>
      </c>
      <c r="B15" s="21">
        <v>353.27</v>
      </c>
      <c r="C15" s="21">
        <v>232.68</v>
      </c>
      <c r="D15" s="22">
        <v>353.27</v>
      </c>
      <c r="E15" s="22">
        <v>232.68</v>
      </c>
      <c r="F15" s="21">
        <f t="shared" si="0"/>
        <v>120.59</v>
      </c>
      <c r="G15" s="28" t="s">
        <v>314</v>
      </c>
      <c r="H15" s="28" t="s">
        <v>597</v>
      </c>
      <c r="I15" s="28" t="s">
        <v>598</v>
      </c>
      <c r="J15" s="28" t="s">
        <v>592</v>
      </c>
      <c r="K15" s="28" t="s">
        <v>593</v>
      </c>
      <c r="L15" s="32">
        <v>110921882610101</v>
      </c>
    </row>
    <row r="16" ht="26.4" spans="1:12">
      <c r="A16" s="21" t="s">
        <v>57</v>
      </c>
      <c r="B16" s="21">
        <v>3426.81</v>
      </c>
      <c r="C16" s="21">
        <v>1800.4</v>
      </c>
      <c r="D16" s="22">
        <v>3426.81</v>
      </c>
      <c r="E16" s="22">
        <v>1800.4</v>
      </c>
      <c r="F16" s="21">
        <f t="shared" si="0"/>
        <v>1626.41</v>
      </c>
      <c r="G16" s="28" t="s">
        <v>57</v>
      </c>
      <c r="H16" s="28" t="s">
        <v>599</v>
      </c>
      <c r="I16" s="28" t="s">
        <v>600</v>
      </c>
      <c r="J16" s="28" t="s">
        <v>592</v>
      </c>
      <c r="K16" s="28" t="s">
        <v>601</v>
      </c>
      <c r="L16" s="32">
        <v>338966953627</v>
      </c>
    </row>
    <row r="17" ht="26.4" spans="1:12">
      <c r="A17" s="21" t="s">
        <v>46</v>
      </c>
      <c r="B17" s="21">
        <v>4882.62</v>
      </c>
      <c r="C17" s="21">
        <v>2511.44</v>
      </c>
      <c r="D17" s="22">
        <v>4882.62</v>
      </c>
      <c r="E17" s="22">
        <v>2511.44</v>
      </c>
      <c r="F17" s="21">
        <f t="shared" si="0"/>
        <v>2371.18</v>
      </c>
      <c r="G17" s="28" t="s">
        <v>46</v>
      </c>
      <c r="H17" s="28" t="s">
        <v>602</v>
      </c>
      <c r="I17" s="28" t="s">
        <v>603</v>
      </c>
      <c r="J17" s="28" t="s">
        <v>592</v>
      </c>
      <c r="K17" s="28" t="s">
        <v>593</v>
      </c>
      <c r="L17" s="32">
        <v>110935842710902</v>
      </c>
    </row>
    <row r="18" ht="39.6" spans="1:12">
      <c r="A18" s="21" t="s">
        <v>172</v>
      </c>
      <c r="B18" s="21">
        <v>459.27</v>
      </c>
      <c r="C18" s="21">
        <v>232.68</v>
      </c>
      <c r="D18" s="22">
        <v>459.27</v>
      </c>
      <c r="E18" s="22">
        <v>232.68</v>
      </c>
      <c r="F18" s="21">
        <f t="shared" si="0"/>
        <v>226.59</v>
      </c>
      <c r="G18" s="28" t="s">
        <v>172</v>
      </c>
      <c r="H18" s="28" t="s">
        <v>604</v>
      </c>
      <c r="I18" s="28" t="s">
        <v>605</v>
      </c>
      <c r="J18" s="28" t="s">
        <v>606</v>
      </c>
      <c r="K18" s="28" t="s">
        <v>607</v>
      </c>
      <c r="L18" s="32">
        <v>128913440310501</v>
      </c>
    </row>
    <row r="19" ht="26.4" spans="1:12">
      <c r="A19" s="21" t="s">
        <v>226</v>
      </c>
      <c r="B19" s="21">
        <v>4847.47</v>
      </c>
      <c r="C19" s="21">
        <v>2816.72</v>
      </c>
      <c r="D19" s="22">
        <v>4847.47</v>
      </c>
      <c r="E19" s="22">
        <v>2816.72</v>
      </c>
      <c r="F19" s="21">
        <f t="shared" si="0"/>
        <v>2030.75</v>
      </c>
      <c r="G19" s="28" t="s">
        <v>226</v>
      </c>
      <c r="H19" s="28" t="s">
        <v>608</v>
      </c>
      <c r="I19" s="28" t="s">
        <v>609</v>
      </c>
      <c r="J19" s="28" t="s">
        <v>592</v>
      </c>
      <c r="K19" s="28" t="s">
        <v>593</v>
      </c>
      <c r="L19" s="32">
        <v>110908649310401</v>
      </c>
    </row>
    <row r="20" ht="52.8" spans="1:12">
      <c r="A20" s="21" t="s">
        <v>555</v>
      </c>
      <c r="B20" s="21">
        <v>358.27</v>
      </c>
      <c r="C20" s="21">
        <v>237.68</v>
      </c>
      <c r="D20" s="22">
        <v>358.27</v>
      </c>
      <c r="E20" s="22">
        <v>237.68</v>
      </c>
      <c r="F20" s="21">
        <f t="shared" si="0"/>
        <v>120.59</v>
      </c>
      <c r="G20" s="28" t="s">
        <v>555</v>
      </c>
      <c r="H20" s="28" t="s">
        <v>610</v>
      </c>
      <c r="I20" s="28" t="s">
        <v>611</v>
      </c>
      <c r="J20" s="28" t="s">
        <v>592</v>
      </c>
      <c r="K20" s="28" t="s">
        <v>612</v>
      </c>
      <c r="L20" s="32">
        <v>9.5508802064906e+18</v>
      </c>
    </row>
    <row r="21" ht="26.4" spans="1:12">
      <c r="A21" s="21" t="s">
        <v>328</v>
      </c>
      <c r="B21" s="21">
        <v>1068.26</v>
      </c>
      <c r="C21" s="21">
        <v>926.11</v>
      </c>
      <c r="D21" s="22">
        <v>1068.26</v>
      </c>
      <c r="E21" s="22">
        <v>926.11</v>
      </c>
      <c r="F21" s="21">
        <f t="shared" si="0"/>
        <v>142.15</v>
      </c>
      <c r="G21" s="28" t="s">
        <v>328</v>
      </c>
      <c r="H21" s="28" t="s">
        <v>613</v>
      </c>
      <c r="I21" s="28" t="s">
        <v>614</v>
      </c>
      <c r="J21" s="28" t="s">
        <v>592</v>
      </c>
      <c r="K21" s="28" t="s">
        <v>615</v>
      </c>
      <c r="L21" s="32">
        <v>120921264910101</v>
      </c>
    </row>
    <row r="22" ht="26.4" spans="1:12">
      <c r="A22" s="21" t="s">
        <v>114</v>
      </c>
      <c r="B22" s="21">
        <v>3396.38</v>
      </c>
      <c r="C22" s="21">
        <v>2524.74</v>
      </c>
      <c r="D22" s="22">
        <v>3396.38</v>
      </c>
      <c r="E22" s="22">
        <v>2524.74</v>
      </c>
      <c r="F22" s="21">
        <f t="shared" si="0"/>
        <v>871.64</v>
      </c>
      <c r="G22" s="28" t="s">
        <v>114</v>
      </c>
      <c r="H22" s="28" t="s">
        <v>616</v>
      </c>
      <c r="I22" s="28" t="s">
        <v>617</v>
      </c>
      <c r="J22" s="28" t="s">
        <v>618</v>
      </c>
      <c r="K22" s="28" t="s">
        <v>619</v>
      </c>
      <c r="L22" s="32">
        <v>571917647410801</v>
      </c>
    </row>
    <row r="23" ht="26.4" spans="1:12">
      <c r="A23" s="21" t="s">
        <v>131</v>
      </c>
      <c r="B23" s="21">
        <v>4824.07</v>
      </c>
      <c r="C23" s="21">
        <v>3382.42</v>
      </c>
      <c r="D23" s="22">
        <v>4824.07</v>
      </c>
      <c r="E23" s="22">
        <v>3382.42</v>
      </c>
      <c r="F23" s="21">
        <f t="shared" si="0"/>
        <v>1441.65</v>
      </c>
      <c r="G23" s="28" t="s">
        <v>131</v>
      </c>
      <c r="H23" s="28" t="s">
        <v>620</v>
      </c>
      <c r="I23" s="28" t="s">
        <v>621</v>
      </c>
      <c r="J23" s="28" t="s">
        <v>618</v>
      </c>
      <c r="K23" s="28" t="s">
        <v>622</v>
      </c>
      <c r="L23" s="32">
        <v>571912429310201</v>
      </c>
    </row>
    <row r="24" ht="26.4" spans="1:12">
      <c r="A24" s="21" t="s">
        <v>212</v>
      </c>
      <c r="B24" s="21">
        <v>797.49</v>
      </c>
      <c r="C24" s="21">
        <v>232.68</v>
      </c>
      <c r="D24" s="22">
        <v>797.49</v>
      </c>
      <c r="E24" s="22">
        <v>232.68</v>
      </c>
      <c r="F24" s="21">
        <f t="shared" si="0"/>
        <v>564.81</v>
      </c>
      <c r="G24" s="28" t="s">
        <v>212</v>
      </c>
      <c r="H24" s="28" t="s">
        <v>623</v>
      </c>
      <c r="I24" s="28" t="s">
        <v>624</v>
      </c>
      <c r="J24" s="28" t="s">
        <v>592</v>
      </c>
      <c r="K24" s="28" t="s">
        <v>625</v>
      </c>
      <c r="L24" s="32">
        <v>121928492310104</v>
      </c>
    </row>
    <row r="25" ht="39.6" spans="1:12">
      <c r="A25" s="21" t="s">
        <v>74</v>
      </c>
      <c r="B25" s="21">
        <v>7369.55</v>
      </c>
      <c r="C25" s="21">
        <v>3924.08</v>
      </c>
      <c r="D25" s="22">
        <v>7369.55</v>
      </c>
      <c r="E25" s="22">
        <v>3924.08</v>
      </c>
      <c r="F25" s="21">
        <f t="shared" si="0"/>
        <v>3445.47</v>
      </c>
      <c r="G25" s="28" t="s">
        <v>74</v>
      </c>
      <c r="H25" s="28" t="s">
        <v>626</v>
      </c>
      <c r="I25" s="28" t="s">
        <v>627</v>
      </c>
      <c r="J25" s="28" t="s">
        <v>592</v>
      </c>
      <c r="K25" s="28" t="s">
        <v>628</v>
      </c>
      <c r="L25" s="32">
        <v>755926013210201</v>
      </c>
    </row>
    <row r="26" ht="26.4" spans="1:12">
      <c r="A26" s="21" t="s">
        <v>30</v>
      </c>
      <c r="B26" s="21">
        <v>25508.83</v>
      </c>
      <c r="C26" s="21">
        <v>16587.43</v>
      </c>
      <c r="D26" s="22">
        <v>25508.83</v>
      </c>
      <c r="E26" s="22">
        <v>16587.43</v>
      </c>
      <c r="F26" s="21">
        <f t="shared" si="0"/>
        <v>8921.4</v>
      </c>
      <c r="G26" s="28" t="s">
        <v>30</v>
      </c>
      <c r="H26" s="28" t="s">
        <v>629</v>
      </c>
      <c r="I26" s="28" t="s">
        <v>630</v>
      </c>
      <c r="J26" s="28" t="s">
        <v>592</v>
      </c>
      <c r="K26" s="28" t="s">
        <v>631</v>
      </c>
      <c r="L26" s="32">
        <v>9.89901553000017e+16</v>
      </c>
    </row>
    <row r="27" ht="26.4" spans="1:12">
      <c r="A27" s="21" t="s">
        <v>160</v>
      </c>
      <c r="B27" s="21">
        <v>19506.36</v>
      </c>
      <c r="C27" s="21">
        <v>9842.88</v>
      </c>
      <c r="D27" s="22">
        <v>19506.36</v>
      </c>
      <c r="E27" s="22">
        <v>9842.88</v>
      </c>
      <c r="F27" s="21">
        <f t="shared" si="0"/>
        <v>9663.48</v>
      </c>
      <c r="G27" s="28" t="s">
        <v>160</v>
      </c>
      <c r="H27" s="28" t="s">
        <v>632</v>
      </c>
      <c r="I27" s="28" t="s">
        <v>633</v>
      </c>
      <c r="J27" s="28" t="s">
        <v>592</v>
      </c>
      <c r="K27" s="28" t="s">
        <v>593</v>
      </c>
      <c r="L27" s="32">
        <v>110940810310701</v>
      </c>
    </row>
    <row r="28" ht="26.4" spans="1:12">
      <c r="A28" s="21" t="s">
        <v>85</v>
      </c>
      <c r="B28" s="21">
        <v>6481.32</v>
      </c>
      <c r="C28" s="21">
        <v>3603.8</v>
      </c>
      <c r="D28" s="22">
        <v>6481.32</v>
      </c>
      <c r="E28" s="22">
        <v>3603.8</v>
      </c>
      <c r="F28" s="21">
        <f t="shared" si="0"/>
        <v>2877.52</v>
      </c>
      <c r="G28" s="28" t="s">
        <v>85</v>
      </c>
      <c r="H28" s="28" t="s">
        <v>634</v>
      </c>
      <c r="I28" s="28" t="s">
        <v>635</v>
      </c>
      <c r="J28" s="28" t="s">
        <v>592</v>
      </c>
      <c r="K28" s="28" t="s">
        <v>636</v>
      </c>
      <c r="L28" s="32">
        <v>110944983910803</v>
      </c>
    </row>
    <row r="29" ht="26.4" spans="1:12">
      <c r="A29" s="21" t="s">
        <v>292</v>
      </c>
      <c r="B29" s="21">
        <v>353.27</v>
      </c>
      <c r="C29" s="21">
        <v>232.68</v>
      </c>
      <c r="D29" s="22">
        <v>353.27</v>
      </c>
      <c r="E29" s="22">
        <v>232.68</v>
      </c>
      <c r="F29" s="21">
        <f t="shared" si="0"/>
        <v>120.59</v>
      </c>
      <c r="G29" s="31" t="s">
        <v>292</v>
      </c>
      <c r="H29" s="30"/>
      <c r="I29" s="30"/>
      <c r="J29" s="30"/>
      <c r="K29" s="32"/>
      <c r="L29" s="30"/>
    </row>
    <row r="30" ht="26.4" spans="1:12">
      <c r="A30" s="21" t="s">
        <v>64</v>
      </c>
      <c r="B30" s="21">
        <v>4603.02</v>
      </c>
      <c r="C30" s="21">
        <v>2512.44</v>
      </c>
      <c r="D30" s="22">
        <v>4603.02</v>
      </c>
      <c r="E30" s="22">
        <v>2512.44</v>
      </c>
      <c r="F30" s="21">
        <f t="shared" si="0"/>
        <v>2090.58</v>
      </c>
      <c r="G30" s="28" t="s">
        <v>64</v>
      </c>
      <c r="H30" s="28" t="s">
        <v>637</v>
      </c>
      <c r="I30" s="28" t="s">
        <v>638</v>
      </c>
      <c r="J30" s="28" t="s">
        <v>592</v>
      </c>
      <c r="K30" s="28" t="s">
        <v>636</v>
      </c>
      <c r="L30" s="32">
        <v>110934523410102</v>
      </c>
    </row>
    <row r="31" ht="39.6" spans="1:12">
      <c r="A31" s="21" t="s">
        <v>78</v>
      </c>
      <c r="B31" s="21">
        <v>1895.82</v>
      </c>
      <c r="C31" s="21">
        <v>1101.36</v>
      </c>
      <c r="D31" s="22">
        <v>1895.82</v>
      </c>
      <c r="E31" s="22">
        <v>1101.36</v>
      </c>
      <c r="F31" s="21">
        <f t="shared" si="0"/>
        <v>794.46</v>
      </c>
      <c r="G31" s="28" t="s">
        <v>78</v>
      </c>
      <c r="H31" s="28" t="s">
        <v>639</v>
      </c>
      <c r="I31" s="28" t="s">
        <v>640</v>
      </c>
      <c r="J31" s="28" t="s">
        <v>592</v>
      </c>
      <c r="K31" s="28" t="s">
        <v>641</v>
      </c>
      <c r="L31" s="32">
        <v>8.11030101300027e+18</v>
      </c>
    </row>
    <row r="32" ht="26.4" spans="1:12">
      <c r="A32" s="21" t="s">
        <v>35</v>
      </c>
      <c r="B32" s="21">
        <v>15536.77</v>
      </c>
      <c r="C32" s="21">
        <v>9151.24</v>
      </c>
      <c r="D32" s="22">
        <v>15536.77</v>
      </c>
      <c r="E32" s="22">
        <v>9151.24</v>
      </c>
      <c r="F32" s="21">
        <f t="shared" si="0"/>
        <v>6385.53</v>
      </c>
      <c r="G32" s="28" t="s">
        <v>35</v>
      </c>
      <c r="H32" s="28" t="s">
        <v>642</v>
      </c>
      <c r="I32" s="28" t="s">
        <v>643</v>
      </c>
      <c r="J32" s="28" t="s">
        <v>592</v>
      </c>
      <c r="K32" s="28" t="s">
        <v>644</v>
      </c>
      <c r="L32" s="32">
        <v>656901286510103</v>
      </c>
    </row>
    <row r="33" ht="26.4" spans="1:12">
      <c r="A33" s="21" t="s">
        <v>90</v>
      </c>
      <c r="B33" s="21">
        <v>3424.65</v>
      </c>
      <c r="C33" s="21">
        <v>1952.04</v>
      </c>
      <c r="D33" s="33">
        <v>3424.65</v>
      </c>
      <c r="E33" s="33">
        <v>1952.04</v>
      </c>
      <c r="F33" s="21">
        <f t="shared" si="0"/>
        <v>1472.61</v>
      </c>
      <c r="G33" s="34" t="s">
        <v>90</v>
      </c>
      <c r="H33" s="30" t="s">
        <v>645</v>
      </c>
      <c r="I33" s="30" t="s">
        <v>646</v>
      </c>
      <c r="J33" s="30" t="s">
        <v>592</v>
      </c>
      <c r="K33" s="32" t="s">
        <v>644</v>
      </c>
      <c r="L33" s="30">
        <v>656901286410106</v>
      </c>
    </row>
    <row r="34" spans="1:6">
      <c r="A34" s="21" t="s">
        <v>647</v>
      </c>
      <c r="B34" s="21">
        <v>123558.86</v>
      </c>
      <c r="C34" s="21">
        <v>73238.69</v>
      </c>
      <c r="D34" s="35">
        <f t="shared" ref="D34:F34" si="1">SUM(D4:D33)</f>
        <v>123558.86</v>
      </c>
      <c r="E34" s="35">
        <f t="shared" si="1"/>
        <v>73238.69</v>
      </c>
      <c r="F34" s="35">
        <f t="shared" si="1"/>
        <v>50320.17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85" zoomScaleNormal="85" workbookViewId="0">
      <selection activeCell="F31" sqref="F31"/>
    </sheetView>
  </sheetViews>
  <sheetFormatPr defaultColWidth="8.88888888888889" defaultRowHeight="14.4"/>
  <cols>
    <col min="1" max="1" width="31.5" style="1" customWidth="1"/>
    <col min="2" max="2" width="25.75" style="1" customWidth="1"/>
    <col min="3" max="3" width="43.5185185185185" style="1" customWidth="1"/>
    <col min="4" max="4" width="15.8888888888889" style="1" customWidth="1"/>
    <col min="5" max="5" width="33.8518518518519" style="1" customWidth="1"/>
    <col min="6" max="6" width="24.7777777777778" style="2" customWidth="1"/>
    <col min="7" max="7" width="13.0740740740741" style="1" customWidth="1"/>
    <col min="8" max="8" width="12.9351851851852" style="1" customWidth="1"/>
    <col min="9" max="9" width="12.287037037037" style="1" customWidth="1"/>
    <col min="10" max="16384" width="8.88888888888889" style="1"/>
  </cols>
  <sheetData>
    <row r="1" ht="25" customHeight="1" spans="1:9">
      <c r="A1" s="3" t="s">
        <v>19</v>
      </c>
      <c r="B1" s="4" t="s">
        <v>572</v>
      </c>
      <c r="C1" s="4" t="s">
        <v>573</v>
      </c>
      <c r="D1" s="4" t="s">
        <v>574</v>
      </c>
      <c r="E1" s="5" t="s">
        <v>575</v>
      </c>
      <c r="F1" s="6" t="s">
        <v>576</v>
      </c>
      <c r="G1" s="7" t="s">
        <v>570</v>
      </c>
      <c r="H1" s="8" t="s">
        <v>571</v>
      </c>
      <c r="I1" s="7" t="s">
        <v>569</v>
      </c>
    </row>
    <row r="2" ht="13.8" spans="1:9">
      <c r="A2" s="9" t="s">
        <v>51</v>
      </c>
      <c r="B2" s="10" t="s">
        <v>577</v>
      </c>
      <c r="C2" s="10" t="s">
        <v>578</v>
      </c>
      <c r="D2" s="11"/>
      <c r="E2" s="12"/>
      <c r="F2" s="13"/>
      <c r="G2" s="14">
        <v>626</v>
      </c>
      <c r="H2" s="15">
        <f t="shared" ref="H2:H31" si="0">I2-G2</f>
        <v>558.45</v>
      </c>
      <c r="I2" s="14">
        <v>1184.45</v>
      </c>
    </row>
    <row r="3" ht="13.8" spans="1:9">
      <c r="A3" s="9" t="s">
        <v>136</v>
      </c>
      <c r="B3" s="10" t="s">
        <v>579</v>
      </c>
      <c r="C3" s="10" t="s">
        <v>580</v>
      </c>
      <c r="D3" s="11"/>
      <c r="E3" s="12"/>
      <c r="F3" s="13"/>
      <c r="G3" s="14">
        <v>930.72</v>
      </c>
      <c r="H3" s="15">
        <f t="shared" si="0"/>
        <v>482.36</v>
      </c>
      <c r="I3" s="14">
        <v>1413.08</v>
      </c>
    </row>
    <row r="4" ht="13.8" spans="1:9">
      <c r="A4" s="9" t="s">
        <v>215</v>
      </c>
      <c r="B4" s="10" t="s">
        <v>581</v>
      </c>
      <c r="C4" s="10" t="s">
        <v>582</v>
      </c>
      <c r="D4" s="11"/>
      <c r="E4" s="12"/>
      <c r="F4" s="13"/>
      <c r="G4" s="14">
        <v>232.68</v>
      </c>
      <c r="H4" s="15">
        <f t="shared" si="0"/>
        <v>120.59</v>
      </c>
      <c r="I4" s="14">
        <v>353.27</v>
      </c>
    </row>
    <row r="5" ht="27.6" spans="1:9">
      <c r="A5" s="16" t="s">
        <v>363</v>
      </c>
      <c r="B5" s="11"/>
      <c r="C5" s="10" t="s">
        <v>583</v>
      </c>
      <c r="D5" s="11"/>
      <c r="E5" s="12"/>
      <c r="F5" s="13"/>
      <c r="G5" s="14">
        <v>233.68</v>
      </c>
      <c r="H5" s="15">
        <f t="shared" si="0"/>
        <v>120.59</v>
      </c>
      <c r="I5" s="14">
        <v>354.27</v>
      </c>
    </row>
    <row r="6" ht="13.8" spans="1:9">
      <c r="A6" s="9" t="s">
        <v>207</v>
      </c>
      <c r="B6" s="10" t="s">
        <v>584</v>
      </c>
      <c r="C6" s="10" t="s">
        <v>580</v>
      </c>
      <c r="D6" s="11"/>
      <c r="E6" s="12"/>
      <c r="F6" s="13"/>
      <c r="G6" s="14">
        <v>465.36</v>
      </c>
      <c r="H6" s="15">
        <f t="shared" si="0"/>
        <v>241.18</v>
      </c>
      <c r="I6" s="14">
        <v>706.54</v>
      </c>
    </row>
    <row r="7" ht="27.6" spans="1:9">
      <c r="A7" s="16" t="s">
        <v>248</v>
      </c>
      <c r="B7" s="12" t="s">
        <v>648</v>
      </c>
      <c r="C7" s="10" t="s">
        <v>585</v>
      </c>
      <c r="D7" s="11"/>
      <c r="E7" s="12"/>
      <c r="F7" s="13"/>
      <c r="G7" s="14">
        <v>1178.4</v>
      </c>
      <c r="H7" s="15">
        <f t="shared" si="0"/>
        <v>602.95</v>
      </c>
      <c r="I7" s="14">
        <v>1781.35</v>
      </c>
    </row>
    <row r="8" ht="13.8" spans="1:9">
      <c r="A8" s="9" t="s">
        <v>347</v>
      </c>
      <c r="B8" s="10" t="s">
        <v>586</v>
      </c>
      <c r="C8" s="10" t="s">
        <v>587</v>
      </c>
      <c r="D8" s="11"/>
      <c r="E8" s="12"/>
      <c r="F8" s="13"/>
      <c r="G8" s="14">
        <v>232.68</v>
      </c>
      <c r="H8" s="15">
        <f t="shared" si="0"/>
        <v>120.59</v>
      </c>
      <c r="I8" s="14">
        <v>353.27</v>
      </c>
    </row>
    <row r="9" ht="27.6" spans="1:9">
      <c r="A9" s="9" t="s">
        <v>350</v>
      </c>
      <c r="B9" s="10" t="s">
        <v>588</v>
      </c>
      <c r="C9" s="10" t="s">
        <v>589</v>
      </c>
      <c r="D9" s="11"/>
      <c r="E9" s="12"/>
      <c r="F9" s="13"/>
      <c r="G9" s="14">
        <v>232.68</v>
      </c>
      <c r="H9" s="15">
        <f t="shared" si="0"/>
        <v>120.59</v>
      </c>
      <c r="I9" s="14">
        <v>353.27</v>
      </c>
    </row>
    <row r="10" ht="13.8" spans="1:9">
      <c r="A10" s="9" t="s">
        <v>111</v>
      </c>
      <c r="B10" s="10" t="s">
        <v>590</v>
      </c>
      <c r="C10" s="10" t="s">
        <v>582</v>
      </c>
      <c r="D10" s="11"/>
      <c r="E10" s="12"/>
      <c r="F10" s="13"/>
      <c r="G10" s="14">
        <v>3747.88</v>
      </c>
      <c r="H10" s="15">
        <f t="shared" si="0"/>
        <v>1929.44</v>
      </c>
      <c r="I10" s="14">
        <v>5677.32</v>
      </c>
    </row>
    <row r="11" ht="27.6" spans="1:9">
      <c r="A11" s="9" t="s">
        <v>68</v>
      </c>
      <c r="B11" s="12">
        <v>9.11101085923662e+17</v>
      </c>
      <c r="C11" s="10" t="s">
        <v>591</v>
      </c>
      <c r="D11" s="10" t="s">
        <v>592</v>
      </c>
      <c r="E11" s="10" t="s">
        <v>593</v>
      </c>
      <c r="F11" s="17" t="s">
        <v>649</v>
      </c>
      <c r="G11" s="14">
        <v>627</v>
      </c>
      <c r="H11" s="15">
        <f t="shared" si="0"/>
        <v>593.28</v>
      </c>
      <c r="I11" s="14">
        <v>1220.28</v>
      </c>
    </row>
    <row r="12" ht="27.6" spans="1:9">
      <c r="A12" s="9" t="s">
        <v>321</v>
      </c>
      <c r="B12" s="9" t="s">
        <v>594</v>
      </c>
      <c r="C12" s="9" t="s">
        <v>595</v>
      </c>
      <c r="D12" s="9" t="s">
        <v>592</v>
      </c>
      <c r="E12" s="9" t="s">
        <v>596</v>
      </c>
      <c r="F12" s="17" t="s">
        <v>650</v>
      </c>
      <c r="G12" s="14">
        <v>926.11</v>
      </c>
      <c r="H12" s="15">
        <f t="shared" si="0"/>
        <v>142.15</v>
      </c>
      <c r="I12" s="14">
        <v>1068.26</v>
      </c>
    </row>
    <row r="13" ht="27.6" spans="1:9">
      <c r="A13" s="9" t="s">
        <v>314</v>
      </c>
      <c r="B13" s="9" t="s">
        <v>597</v>
      </c>
      <c r="C13" s="9" t="s">
        <v>598</v>
      </c>
      <c r="D13" s="9" t="s">
        <v>592</v>
      </c>
      <c r="E13" s="9" t="s">
        <v>593</v>
      </c>
      <c r="F13" s="17" t="s">
        <v>651</v>
      </c>
      <c r="G13" s="14">
        <v>232.68</v>
      </c>
      <c r="H13" s="15">
        <f t="shared" si="0"/>
        <v>120.59</v>
      </c>
      <c r="I13" s="14">
        <v>353.27</v>
      </c>
    </row>
    <row r="14" ht="27.6" spans="1:9">
      <c r="A14" s="9" t="s">
        <v>57</v>
      </c>
      <c r="B14" s="9" t="s">
        <v>599</v>
      </c>
      <c r="C14" s="9" t="s">
        <v>600</v>
      </c>
      <c r="D14" s="9" t="s">
        <v>592</v>
      </c>
      <c r="E14" s="9" t="s">
        <v>601</v>
      </c>
      <c r="F14" s="17" t="s">
        <v>652</v>
      </c>
      <c r="G14" s="14">
        <v>1800.4</v>
      </c>
      <c r="H14" s="15">
        <f t="shared" si="0"/>
        <v>1626.41</v>
      </c>
      <c r="I14" s="14">
        <v>3426.81</v>
      </c>
    </row>
    <row r="15" ht="27.6" spans="1:9">
      <c r="A15" s="9" t="s">
        <v>46</v>
      </c>
      <c r="B15" s="9" t="s">
        <v>602</v>
      </c>
      <c r="C15" s="9" t="s">
        <v>603</v>
      </c>
      <c r="D15" s="9" t="s">
        <v>592</v>
      </c>
      <c r="E15" s="9" t="s">
        <v>593</v>
      </c>
      <c r="F15" s="17" t="s">
        <v>653</v>
      </c>
      <c r="G15" s="14">
        <v>2511.44</v>
      </c>
      <c r="H15" s="15">
        <f t="shared" si="0"/>
        <v>2371.18</v>
      </c>
      <c r="I15" s="14">
        <v>4882.62</v>
      </c>
    </row>
    <row r="16" ht="27.6" spans="1:9">
      <c r="A16" s="9" t="s">
        <v>172</v>
      </c>
      <c r="B16" s="9" t="s">
        <v>604</v>
      </c>
      <c r="C16" s="9" t="s">
        <v>605</v>
      </c>
      <c r="D16" s="9" t="s">
        <v>606</v>
      </c>
      <c r="E16" s="9" t="s">
        <v>607</v>
      </c>
      <c r="F16" s="17" t="s">
        <v>654</v>
      </c>
      <c r="G16" s="14">
        <v>232.68</v>
      </c>
      <c r="H16" s="15">
        <f t="shared" si="0"/>
        <v>226.59</v>
      </c>
      <c r="I16" s="14">
        <v>459.27</v>
      </c>
    </row>
    <row r="17" ht="27.6" spans="1:9">
      <c r="A17" s="9" t="s">
        <v>226</v>
      </c>
      <c r="B17" s="9" t="s">
        <v>608</v>
      </c>
      <c r="C17" s="9" t="s">
        <v>609</v>
      </c>
      <c r="D17" s="9" t="s">
        <v>592</v>
      </c>
      <c r="E17" s="9" t="s">
        <v>593</v>
      </c>
      <c r="F17" s="17" t="s">
        <v>655</v>
      </c>
      <c r="G17" s="14">
        <v>2816.72</v>
      </c>
      <c r="H17" s="15">
        <f t="shared" si="0"/>
        <v>2030.75</v>
      </c>
      <c r="I17" s="14">
        <v>4847.47</v>
      </c>
    </row>
    <row r="18" ht="41.4" spans="1:9">
      <c r="A18" s="9" t="s">
        <v>555</v>
      </c>
      <c r="B18" s="9" t="s">
        <v>610</v>
      </c>
      <c r="C18" s="9" t="s">
        <v>611</v>
      </c>
      <c r="D18" s="9" t="s">
        <v>592</v>
      </c>
      <c r="E18" s="9" t="s">
        <v>612</v>
      </c>
      <c r="F18" s="17" t="s">
        <v>656</v>
      </c>
      <c r="G18" s="14">
        <v>237.68</v>
      </c>
      <c r="H18" s="15">
        <f t="shared" si="0"/>
        <v>120.59</v>
      </c>
      <c r="I18" s="14">
        <v>358.27</v>
      </c>
    </row>
    <row r="19" ht="27.6" spans="1:9">
      <c r="A19" s="9" t="s">
        <v>328</v>
      </c>
      <c r="B19" s="9" t="s">
        <v>613</v>
      </c>
      <c r="C19" s="9" t="s">
        <v>614</v>
      </c>
      <c r="D19" s="9" t="s">
        <v>592</v>
      </c>
      <c r="E19" s="9" t="s">
        <v>615</v>
      </c>
      <c r="F19" s="17" t="s">
        <v>657</v>
      </c>
      <c r="G19" s="14">
        <v>926.11</v>
      </c>
      <c r="H19" s="15">
        <f t="shared" si="0"/>
        <v>142.15</v>
      </c>
      <c r="I19" s="14">
        <v>1068.26</v>
      </c>
    </row>
    <row r="20" ht="27.6" spans="1:9">
      <c r="A20" s="9" t="s">
        <v>114</v>
      </c>
      <c r="B20" s="9" t="s">
        <v>616</v>
      </c>
      <c r="C20" s="9" t="s">
        <v>617</v>
      </c>
      <c r="D20" s="9" t="s">
        <v>618</v>
      </c>
      <c r="E20" s="9" t="s">
        <v>619</v>
      </c>
      <c r="F20" s="17" t="s">
        <v>658</v>
      </c>
      <c r="G20" s="14">
        <v>2524.74</v>
      </c>
      <c r="H20" s="15">
        <f t="shared" si="0"/>
        <v>871.64</v>
      </c>
      <c r="I20" s="14">
        <v>3396.38</v>
      </c>
    </row>
    <row r="21" ht="13.8" spans="1:9">
      <c r="A21" s="9" t="s">
        <v>131</v>
      </c>
      <c r="B21" s="9" t="s">
        <v>620</v>
      </c>
      <c r="C21" s="9" t="s">
        <v>621</v>
      </c>
      <c r="D21" s="9" t="s">
        <v>618</v>
      </c>
      <c r="E21" s="9" t="s">
        <v>622</v>
      </c>
      <c r="F21" s="17" t="s">
        <v>659</v>
      </c>
      <c r="G21" s="14">
        <v>3382.42</v>
      </c>
      <c r="H21" s="15">
        <f t="shared" si="0"/>
        <v>1441.65</v>
      </c>
      <c r="I21" s="14">
        <v>4824.07</v>
      </c>
    </row>
    <row r="22" ht="27.6" spans="1:9">
      <c r="A22" s="9" t="s">
        <v>212</v>
      </c>
      <c r="B22" s="9" t="s">
        <v>623</v>
      </c>
      <c r="C22" s="9" t="s">
        <v>624</v>
      </c>
      <c r="D22" s="9" t="s">
        <v>592</v>
      </c>
      <c r="E22" s="9" t="s">
        <v>625</v>
      </c>
      <c r="F22" s="17" t="s">
        <v>660</v>
      </c>
      <c r="G22" s="14">
        <v>232.68</v>
      </c>
      <c r="H22" s="15">
        <f t="shared" si="0"/>
        <v>564.81</v>
      </c>
      <c r="I22" s="14">
        <v>797.49</v>
      </c>
    </row>
    <row r="23" ht="27.6" spans="1:9">
      <c r="A23" s="9" t="s">
        <v>74</v>
      </c>
      <c r="B23" s="9" t="s">
        <v>626</v>
      </c>
      <c r="C23" s="9" t="s">
        <v>627</v>
      </c>
      <c r="D23" s="9" t="s">
        <v>592</v>
      </c>
      <c r="E23" s="9" t="s">
        <v>628</v>
      </c>
      <c r="F23" s="17" t="s">
        <v>661</v>
      </c>
      <c r="G23" s="14">
        <v>3924.08</v>
      </c>
      <c r="H23" s="15">
        <f t="shared" si="0"/>
        <v>3445.47</v>
      </c>
      <c r="I23" s="14">
        <v>7369.55</v>
      </c>
    </row>
    <row r="24" ht="27.6" spans="1:9">
      <c r="A24" s="9" t="s">
        <v>30</v>
      </c>
      <c r="B24" s="9" t="s">
        <v>629</v>
      </c>
      <c r="C24" s="9" t="s">
        <v>630</v>
      </c>
      <c r="D24" s="9" t="s">
        <v>592</v>
      </c>
      <c r="E24" s="9" t="s">
        <v>631</v>
      </c>
      <c r="F24" s="17" t="s">
        <v>662</v>
      </c>
      <c r="G24" s="14">
        <v>16587.43</v>
      </c>
      <c r="H24" s="15">
        <f t="shared" si="0"/>
        <v>8921.4</v>
      </c>
      <c r="I24" s="14">
        <v>25508.83</v>
      </c>
    </row>
    <row r="25" ht="27.6" spans="1:9">
      <c r="A25" s="9" t="s">
        <v>160</v>
      </c>
      <c r="B25" s="9" t="s">
        <v>632</v>
      </c>
      <c r="C25" s="9" t="s">
        <v>633</v>
      </c>
      <c r="D25" s="9" t="s">
        <v>592</v>
      </c>
      <c r="E25" s="9" t="s">
        <v>593</v>
      </c>
      <c r="F25" s="17" t="s">
        <v>663</v>
      </c>
      <c r="G25" s="14">
        <v>9842.88</v>
      </c>
      <c r="H25" s="15">
        <f t="shared" si="0"/>
        <v>9663.48</v>
      </c>
      <c r="I25" s="14">
        <v>19506.36</v>
      </c>
    </row>
    <row r="26" ht="27.6" spans="1:9">
      <c r="A26" s="9" t="s">
        <v>85</v>
      </c>
      <c r="B26" s="9" t="s">
        <v>634</v>
      </c>
      <c r="C26" s="9" t="s">
        <v>635</v>
      </c>
      <c r="D26" s="9" t="s">
        <v>592</v>
      </c>
      <c r="E26" s="9" t="s">
        <v>636</v>
      </c>
      <c r="F26" s="17" t="s">
        <v>664</v>
      </c>
      <c r="G26" s="14">
        <v>3603.8</v>
      </c>
      <c r="H26" s="15">
        <f t="shared" si="0"/>
        <v>2877.52</v>
      </c>
      <c r="I26" s="14">
        <v>6481.32</v>
      </c>
    </row>
    <row r="27" ht="13.8" spans="1:9">
      <c r="A27" s="16" t="s">
        <v>292</v>
      </c>
      <c r="B27" s="11" t="s">
        <v>665</v>
      </c>
      <c r="C27" s="11" t="s">
        <v>666</v>
      </c>
      <c r="D27" s="11" t="s">
        <v>592</v>
      </c>
      <c r="E27" s="12" t="s">
        <v>667</v>
      </c>
      <c r="F27" s="13" t="s">
        <v>668</v>
      </c>
      <c r="G27" s="14">
        <v>232.68</v>
      </c>
      <c r="H27" s="15">
        <f t="shared" si="0"/>
        <v>120.59</v>
      </c>
      <c r="I27" s="14">
        <v>353.27</v>
      </c>
    </row>
    <row r="28" ht="13.8" spans="1:9">
      <c r="A28" s="9" t="s">
        <v>64</v>
      </c>
      <c r="B28" s="9" t="s">
        <v>637</v>
      </c>
      <c r="C28" s="9" t="s">
        <v>638</v>
      </c>
      <c r="D28" s="9" t="s">
        <v>592</v>
      </c>
      <c r="E28" s="9" t="s">
        <v>636</v>
      </c>
      <c r="F28" s="17" t="s">
        <v>669</v>
      </c>
      <c r="G28" s="14">
        <v>2512.44</v>
      </c>
      <c r="H28" s="15">
        <f t="shared" si="0"/>
        <v>2090.58</v>
      </c>
      <c r="I28" s="14">
        <v>4603.02</v>
      </c>
    </row>
    <row r="29" ht="27.6" spans="1:9">
      <c r="A29" s="9" t="s">
        <v>78</v>
      </c>
      <c r="B29" s="9" t="s">
        <v>639</v>
      </c>
      <c r="C29" s="9" t="s">
        <v>640</v>
      </c>
      <c r="D29" s="9" t="s">
        <v>592</v>
      </c>
      <c r="E29" s="9" t="s">
        <v>641</v>
      </c>
      <c r="F29" s="17" t="s">
        <v>670</v>
      </c>
      <c r="G29" s="14">
        <v>1101.36</v>
      </c>
      <c r="H29" s="15">
        <f t="shared" si="0"/>
        <v>794.46</v>
      </c>
      <c r="I29" s="14">
        <v>1895.82</v>
      </c>
    </row>
    <row r="30" ht="27.6" spans="1:9">
      <c r="A30" s="9" t="s">
        <v>35</v>
      </c>
      <c r="B30" s="9" t="s">
        <v>642</v>
      </c>
      <c r="C30" s="9" t="s">
        <v>643</v>
      </c>
      <c r="D30" s="9" t="s">
        <v>592</v>
      </c>
      <c r="E30" s="9" t="s">
        <v>644</v>
      </c>
      <c r="F30" s="17" t="s">
        <v>671</v>
      </c>
      <c r="G30" s="14">
        <v>9151.24</v>
      </c>
      <c r="H30" s="15">
        <f t="shared" si="0"/>
        <v>6385.53</v>
      </c>
      <c r="I30" s="14">
        <v>15536.77</v>
      </c>
    </row>
    <row r="31" ht="27.6" spans="1:9">
      <c r="A31" s="18" t="s">
        <v>90</v>
      </c>
      <c r="B31" s="19" t="s">
        <v>645</v>
      </c>
      <c r="C31" s="19" t="s">
        <v>646</v>
      </c>
      <c r="D31" s="19" t="s">
        <v>592</v>
      </c>
      <c r="E31" s="10" t="s">
        <v>644</v>
      </c>
      <c r="F31" s="13" t="s">
        <v>672</v>
      </c>
      <c r="G31" s="20">
        <v>1952.04</v>
      </c>
      <c r="H31" s="15">
        <f t="shared" si="0"/>
        <v>1472.61</v>
      </c>
      <c r="I31" s="20">
        <v>3424.65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2024年4月</vt:lpstr>
      <vt:lpstr>Sheet3</vt:lpstr>
      <vt:lpstr>发票抬头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馨之助</dc:creator>
  <cp:lastModifiedBy>Aurevoir</cp:lastModifiedBy>
  <dcterms:created xsi:type="dcterms:W3CDTF">2024-06-03T09:29:00Z</dcterms:created>
  <dcterms:modified xsi:type="dcterms:W3CDTF">2024-06-04T04:02:15Z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113F3CDAAFF44C14A3C6FFB9FDD56428_11</vt:lpwstr>
  </property>
  <property fmtid="{D5CDD505-2E9C-101B-9397-08002B2CF9AE}" pid="3" name="KSOProductBuildVer">
    <vt:lpwstr>2052-12.1.0.16929</vt:lpwstr>
  </property>
</Properties>
</file>