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 tabRatio="755"/>
  </bookViews>
  <sheets>
    <sheet name="2018一季度配件业务会议" sheetId="6" r:id="rId1"/>
  </sheets>
  <calcPr calcId="144525" concurrentCalc="0"/>
</workbook>
</file>

<file path=xl/sharedStrings.xml><?xml version="1.0" encoding="utf-8"?>
<sst xmlns="http://schemas.openxmlformats.org/spreadsheetml/2006/main" count="29">
  <si>
    <t>供应商名称：</t>
  </si>
  <si>
    <t>康辉集团北京国际会议展览有限公司</t>
  </si>
  <si>
    <t>项目名称:</t>
  </si>
  <si>
    <t>2018一季度配件业务会议</t>
  </si>
  <si>
    <t>人数:</t>
  </si>
  <si>
    <t>200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</si>
  <si>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</si>
  <si>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</si>
  <si>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</si>
  <si>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</si>
  <si>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</si>
  <si>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</si>
  <si>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</si>
  <si>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</si>
  <si>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</si>
  <si>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制作</t>
  </si>
  <si>
    <t>制作费</t>
  </si>
  <si>
    <t>次</t>
  </si>
  <si>
    <t>上海丞标实业有限公司</t>
  </si>
  <si>
    <t>制作费合计</t>
  </si>
  <si>
    <t>其他</t>
  </si>
  <si>
    <t>报销</t>
  </si>
  <si>
    <t>个人报销</t>
  </si>
  <si>
    <t>其他费用合计</t>
  </si>
  <si>
    <t>服务费</t>
  </si>
  <si>
    <t>合计</t>
  </si>
  <si>
    <t>服务费10%</t>
  </si>
  <si>
    <t>含服务费总价</t>
  </si>
  <si>
    <t>税费6%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</si>
</sst>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"/>
  </numFmts>
  <fonts count="27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9"/>
      <color indexed="8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1" borderId="13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7" fillId="5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Protection="0"/>
    <xf numFmtId="0" fontId="6" fillId="0" borderId="0">
      <alignment vertical="center"/>
    </xf>
    <xf numFmtId="0" fontId="15" fillId="0" borderId="0">
      <alignment vertical="center"/>
    </xf>
    <xf numFmtId="43" fontId="6" fillId="0" borderId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0" fontId="5" fillId="0" borderId="4" xfId="45" applyFont="1" applyFill="1" applyBorder="1" applyAlignment="1" applyProtection="1">
      <alignment horizontal="center" vertical="center" wrapText="1"/>
      <protection hidden="1"/>
    </xf>
    <xf numFmtId="0" fontId="5" fillId="0" borderId="4" xfId="52" applyFont="1" applyFill="1" applyBorder="1" applyAlignment="1">
      <alignment horizontal="center" vertical="center"/>
    </xf>
    <xf numFmtId="176" fontId="5" fillId="0" borderId="4" xfId="52" applyNumberFormat="1" applyFont="1" applyFill="1" applyBorder="1" applyAlignment="1">
      <alignment horizontal="right" vertical="center"/>
    </xf>
    <xf numFmtId="177" fontId="5" fillId="0" borderId="4" xfId="52" applyNumberFormat="1" applyFont="1" applyFill="1" applyBorder="1" applyAlignment="1">
      <alignment horizontal="right"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8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0" fontId="3" fillId="3" borderId="5" xfId="52" applyFont="1" applyFill="1" applyBorder="1" applyAlignment="1">
      <alignment horizontal="left" vertical="center"/>
    </xf>
    <xf numFmtId="0" fontId="3" fillId="3" borderId="6" xfId="52" applyFont="1" applyFill="1" applyBorder="1" applyAlignment="1">
      <alignment horizontal="left" vertical="center"/>
    </xf>
    <xf numFmtId="0" fontId="3" fillId="3" borderId="7" xfId="52" applyFont="1" applyFill="1" applyBorder="1" applyAlignment="1">
      <alignment horizontal="left" vertical="center"/>
    </xf>
    <xf numFmtId="177" fontId="3" fillId="3" borderId="4" xfId="52" applyNumberFormat="1" applyFont="1" applyFill="1" applyBorder="1" applyAlignment="1">
      <alignment vertical="center"/>
    </xf>
    <xf numFmtId="0" fontId="3" fillId="4" borderId="3" xfId="52" applyFont="1" applyFill="1" applyBorder="1" applyAlignment="1">
      <alignment horizontal="left" vertical="center"/>
    </xf>
    <xf numFmtId="0" fontId="3" fillId="4" borderId="4" xfId="52" applyFont="1" applyFill="1" applyBorder="1" applyAlignment="1">
      <alignment horizontal="left" vertical="center"/>
    </xf>
    <xf numFmtId="177" fontId="3" fillId="4" borderId="4" xfId="52" applyNumberFormat="1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0" fontId="1" fillId="2" borderId="8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0" fontId="5" fillId="0" borderId="9" xfId="45" applyFont="1" applyFill="1" applyBorder="1" applyAlignment="1" applyProtection="1">
      <alignment horizontal="left" vertical="center" wrapText="1"/>
      <protection hidden="1"/>
    </xf>
    <xf numFmtId="0" fontId="2" fillId="0" borderId="0" xfId="52" applyFont="1" applyFill="1" applyAlignment="1">
      <alignment horizontal="center" vertical="center"/>
    </xf>
    <xf numFmtId="177" fontId="3" fillId="2" borderId="9" xfId="52" applyNumberFormat="1" applyFont="1" applyFill="1" applyBorder="1" applyAlignment="1">
      <alignment horizontal="left" vertical="center"/>
    </xf>
    <xf numFmtId="177" fontId="3" fillId="3" borderId="9" xfId="52" applyNumberFormat="1" applyFont="1" applyFill="1" applyBorder="1" applyAlignment="1">
      <alignment horizontal="left" vertical="center"/>
    </xf>
    <xf numFmtId="177" fontId="3" fillId="4" borderId="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colors>
    <mruColors>
      <color rgb="00D8A300"/>
      <color rgb="00E6AD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34290</xdr:colOff>
      <xdr:row>0</xdr:row>
      <xdr:rowOff>0</xdr:rowOff>
    </xdr:from>
    <xdr:to>
      <xdr:col>8</xdr:col>
      <xdr:colOff>2756535</xdr:colOff>
      <xdr:row>2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7880" y="0"/>
          <a:ext cx="2722245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zoomScale="85" zoomScaleNormal="85" workbookViewId="0">
      <selection activeCell="C26" sqref="C26"/>
    </sheetView>
  </sheetViews>
  <sheetFormatPr defaultColWidth="9" defaultRowHeight="14.4"/>
  <cols>
    <col min="1" max="1" width="11.6296296296296" style="1" customWidth="1"/>
    <col min="2" max="2" width="40.6296296296296" style="1" customWidth="1"/>
    <col min="3" max="7" width="11.6296296296296" style="1" customWidth="1"/>
    <col min="8" max="8" width="12.1296296296296" style="1" customWidth="1"/>
    <col min="9" max="9" width="58.3796296296296" style="1" customWidth="1"/>
    <col min="10" max="10" width="13.3796296296296" style="1" customWidth="1"/>
    <col min="11" max="16384" width="9" style="1"/>
  </cols>
  <sheetData>
    <row r="1" s="1" customFormat="1" ht="42" customHeight="1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ht="42" customHeight="1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42" customHeight="1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4"/>
      <c r="J3" s="2"/>
      <c r="K3" s="2"/>
      <c r="L3" s="2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ht="15.95" customHeight="1" spans="1:22">
      <c r="A4" s="6" t="s">
        <v>6</v>
      </c>
      <c r="B4" s="7"/>
      <c r="C4" s="8" t="s">
        <v>7</v>
      </c>
      <c r="D4" s="8"/>
      <c r="E4" s="8"/>
      <c r="F4" s="8"/>
      <c r="G4" s="8"/>
      <c r="H4" s="8"/>
      <c r="I4" s="32" t="s">
        <v>8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ht="15.95" customHeight="1" spans="1:22">
      <c r="A5" s="9"/>
      <c r="B5" s="10"/>
      <c r="C5" s="11" t="s">
        <v>9</v>
      </c>
      <c r="D5" s="11"/>
      <c r="E5" s="11"/>
      <c r="F5" s="11"/>
      <c r="G5" s="12" t="s">
        <v>10</v>
      </c>
      <c r="H5" s="12"/>
      <c r="I5" s="34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ht="15.95" customHeight="1" spans="1:22">
      <c r="A6" s="9"/>
      <c r="B6" s="10"/>
      <c r="C6" s="11" t="s">
        <v>11</v>
      </c>
      <c r="D6" s="11" t="s">
        <v>12</v>
      </c>
      <c r="E6" s="11" t="s">
        <v>11</v>
      </c>
      <c r="F6" s="11" t="s">
        <v>12</v>
      </c>
      <c r="G6" s="12" t="s">
        <v>13</v>
      </c>
      <c r="H6" s="12" t="s">
        <v>14</v>
      </c>
      <c r="I6" s="34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ht="15.6" spans="1:22">
      <c r="A7" s="13" t="s">
        <v>15</v>
      </c>
      <c r="B7" s="14" t="s">
        <v>16</v>
      </c>
      <c r="C7" s="15">
        <v>1</v>
      </c>
      <c r="D7" s="15" t="s">
        <v>17</v>
      </c>
      <c r="E7" s="16">
        <v>1</v>
      </c>
      <c r="F7" s="16" t="s">
        <v>17</v>
      </c>
      <c r="G7" s="17">
        <v>100000</v>
      </c>
      <c r="H7" s="18">
        <f t="shared" ref="H7:H11" si="0">G7*E7*C7</f>
        <v>100000</v>
      </c>
      <c r="I7" s="36" t="s">
        <v>18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ht="15.6" spans="1:22">
      <c r="A8" s="19" t="s">
        <v>19</v>
      </c>
      <c r="B8" s="20"/>
      <c r="C8" s="21"/>
      <c r="D8" s="21"/>
      <c r="E8" s="21"/>
      <c r="F8" s="21"/>
      <c r="G8" s="22"/>
      <c r="H8" s="23">
        <f t="shared" ref="H8:H12" si="1">SUM(H7:H7)</f>
        <v>100000</v>
      </c>
      <c r="I8" s="38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s="1" customFormat="1" ht="15.6" spans="1:22">
      <c r="A9" s="13" t="s">
        <v>20</v>
      </c>
      <c r="B9" s="14" t="s">
        <v>21</v>
      </c>
      <c r="C9" s="15">
        <v>1</v>
      </c>
      <c r="D9" s="15" t="s">
        <v>17</v>
      </c>
      <c r="E9" s="16">
        <v>1</v>
      </c>
      <c r="F9" s="16" t="s">
        <v>17</v>
      </c>
      <c r="G9" s="17">
        <v>69150</v>
      </c>
      <c r="H9" s="18">
        <f t="shared" si="0"/>
        <v>69150</v>
      </c>
      <c r="I9" s="36" t="s">
        <v>22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="1" customFormat="1" ht="15.6" spans="1:22">
      <c r="A10" s="19" t="s">
        <v>23</v>
      </c>
      <c r="B10" s="20"/>
      <c r="C10" s="21"/>
      <c r="D10" s="21"/>
      <c r="E10" s="21"/>
      <c r="F10" s="21"/>
      <c r="G10" s="22"/>
      <c r="H10" s="23">
        <f t="shared" si="1"/>
        <v>69150</v>
      </c>
      <c r="I10" s="38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="1" customFormat="1" ht="15.6" spans="1:22">
      <c r="A11" s="13" t="s">
        <v>24</v>
      </c>
      <c r="B11" s="14" t="s">
        <v>24</v>
      </c>
      <c r="C11" s="15">
        <v>1</v>
      </c>
      <c r="D11" s="15" t="s">
        <v>17</v>
      </c>
      <c r="E11" s="16">
        <v>1</v>
      </c>
      <c r="F11" s="16" t="s">
        <v>17</v>
      </c>
      <c r="G11" s="17">
        <v>1702.11</v>
      </c>
      <c r="H11" s="18">
        <f t="shared" si="0"/>
        <v>1702.11</v>
      </c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="1" customFormat="1" ht="15.6" spans="1:22">
      <c r="A12" s="19" t="s">
        <v>23</v>
      </c>
      <c r="B12" s="20"/>
      <c r="C12" s="21"/>
      <c r="D12" s="21"/>
      <c r="E12" s="21"/>
      <c r="F12" s="21"/>
      <c r="G12" s="22"/>
      <c r="H12" s="23">
        <f t="shared" si="1"/>
        <v>1702.11</v>
      </c>
      <c r="I12" s="38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ht="15.6" spans="1:22">
      <c r="A13" s="24" t="s">
        <v>25</v>
      </c>
      <c r="B13" s="25"/>
      <c r="C13" s="25"/>
      <c r="D13" s="25"/>
      <c r="E13" s="25"/>
      <c r="F13" s="25"/>
      <c r="G13" s="26"/>
      <c r="H13" s="27">
        <f>H8+H10+H12</f>
        <v>170852.11</v>
      </c>
      <c r="I13" s="39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ht="15.6" spans="1:9">
      <c r="A14" s="24" t="s">
        <v>26</v>
      </c>
      <c r="B14" s="25"/>
      <c r="C14" s="25"/>
      <c r="D14" s="25"/>
      <c r="E14" s="25"/>
      <c r="F14" s="25"/>
      <c r="G14" s="26"/>
      <c r="H14" s="27">
        <f>H13*0.1</f>
        <v>17085.211</v>
      </c>
      <c r="I14" s="39"/>
    </row>
    <row r="15" ht="15.6" spans="1:9">
      <c r="A15" s="28" t="s">
        <v>27</v>
      </c>
      <c r="B15" s="29"/>
      <c r="C15" s="29"/>
      <c r="D15" s="29"/>
      <c r="E15" s="29"/>
      <c r="F15" s="29"/>
      <c r="G15" s="29"/>
      <c r="H15" s="30">
        <f>H13+H14</f>
        <v>187937.321</v>
      </c>
      <c r="I15" s="40"/>
    </row>
    <row r="16" ht="15.6" spans="1:9">
      <c r="A16" s="24" t="s">
        <v>28</v>
      </c>
      <c r="B16" s="25"/>
      <c r="C16" s="25"/>
      <c r="D16" s="25"/>
      <c r="E16" s="25"/>
      <c r="F16" s="25"/>
      <c r="G16" s="26"/>
      <c r="H16" s="27">
        <f>H15*0.06</f>
        <v>11276.23926</v>
      </c>
      <c r="I16" s="39"/>
    </row>
    <row r="17" ht="15.6" spans="1:9">
      <c r="A17" s="28" t="s">
        <v>27</v>
      </c>
      <c r="B17" s="29"/>
      <c r="C17" s="29"/>
      <c r="D17" s="29"/>
      <c r="E17" s="29"/>
      <c r="F17" s="29"/>
      <c r="G17" s="29"/>
      <c r="H17" s="30">
        <f>H15+H16</f>
        <v>199213.56026</v>
      </c>
      <c r="I17" s="40"/>
    </row>
  </sheetData>
  <mergeCells count="12">
    <mergeCell ref="C4:H4"/>
    <mergeCell ref="C5:F5"/>
    <mergeCell ref="G5:H5"/>
    <mergeCell ref="A8:B8"/>
    <mergeCell ref="A10:B10"/>
    <mergeCell ref="A12:B12"/>
    <mergeCell ref="A13:G13"/>
    <mergeCell ref="A14:G14"/>
    <mergeCell ref="A15:G15"/>
    <mergeCell ref="A16:G16"/>
    <mergeCell ref="A17:G17"/>
    <mergeCell ref="A4:B6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2018一季度配件业务会议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岑余</cp:lastModifiedBy>
  <dcterms:created xsi:type="dcterms:W3CDTF">2012-11-28T09:47:00Z</dcterms:created>
  <cp:lastPrinted>2015-07-08T03:40:00Z</cp:lastPrinted>
  <dcterms:modified xsi:type="dcterms:W3CDTF">2018-09-17T06:22:26Z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