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4"/>
  </bookViews>
  <sheets>
    <sheet name="24326" sheetId="1" r:id="rId1"/>
    <sheet name="112" sheetId="2" r:id="rId2"/>
    <sheet name="536" sheetId="3" r:id="rId3"/>
    <sheet name="786" sheetId="4" r:id="rId4"/>
    <sheet name="3381" sheetId="5" r:id="rId5"/>
    <sheet name="4181" sheetId="6" r:id="rId6"/>
    <sheet name="8115" sheetId="7" r:id="rId7"/>
    <sheet name="11180" sheetId="8" r:id="rId8"/>
    <sheet name="11880" sheetId="9" r:id="rId9"/>
    <sheet name="169303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<sst xmlns="http://schemas.openxmlformats.org/spreadsheetml/2006/main" count="234" uniqueCount="62">
  <si>
    <t>空客年会服装制作 结算</t>
  </si>
  <si>
    <t>报价公司</t>
  </si>
  <si>
    <t>康辉集团北京国际会议展览有限公司</t>
  </si>
  <si>
    <t>结算日期</t>
  </si>
  <si>
    <t>联系人</t>
  </si>
  <si>
    <t>王靖楠13426367496 / wangjingnan@cct.cn</t>
  </si>
  <si>
    <t>项目日期/地点</t>
  </si>
  <si>
    <t>2024/02 北京</t>
  </si>
  <si>
    <t>No.</t>
  </si>
  <si>
    <t>项目</t>
  </si>
  <si>
    <t>内容</t>
  </si>
  <si>
    <t>数量/单位</t>
  </si>
  <si>
    <t>单价（元）</t>
  </si>
  <si>
    <t>总额（元）</t>
  </si>
  <si>
    <t>备注</t>
  </si>
  <si>
    <t>马甲</t>
  </si>
  <si>
    <t>2024年2月加做</t>
  </si>
  <si>
    <t>件</t>
  </si>
  <si>
    <t>包含国内物流费，实际发货140件</t>
  </si>
  <si>
    <t>淘宝采购</t>
  </si>
  <si>
    <t>特体羽绒马甲采购费1341，顺丰运费75，魔术贴与反扣21*6=126</t>
  </si>
  <si>
    <t>项</t>
  </si>
  <si>
    <t>运费</t>
  </si>
  <si>
    <t>顺丰空运，2024年2月26日发货</t>
  </si>
  <si>
    <t>退票费</t>
  </si>
  <si>
    <t>原定2月28日厦门取回第二批，后改空运，产生北京往返厦门退票费</t>
  </si>
  <si>
    <t>工作人员</t>
  </si>
  <si>
    <t>服装发放，共3天，免收取</t>
  </si>
  <si>
    <t>人次</t>
  </si>
  <si>
    <t>共计：</t>
  </si>
  <si>
    <t>服务费10%：</t>
  </si>
  <si>
    <t>税点13%（增值税专用发票）：</t>
  </si>
  <si>
    <t>总计：</t>
  </si>
  <si>
    <t>北京视宝卫星图像有限公司 年会服装制作 预算（追加）</t>
  </si>
  <si>
    <t>报价日期</t>
  </si>
  <si>
    <t>税</t>
  </si>
  <si>
    <t>原报价25件服装2900元+服务费290元=1595元</t>
  </si>
  <si>
    <t>税率</t>
  </si>
  <si>
    <t>开票内容“服装*马甲”，13%增值税专用发票（原预算已收取6%</t>
  </si>
  <si>
    <t>空中客车安全通讯技术（北京）有限公司 年会服装制作 预算（追加）</t>
  </si>
  <si>
    <t>原报价60件服装6960元+服务费696元=7656元</t>
  </si>
  <si>
    <t>包含国内物流费</t>
  </si>
  <si>
    <t>北京空客直升机公司 年会服装制作 预算（追加）</t>
  </si>
  <si>
    <t>原报价88件*127.6元/件（包含服务费）=11229元</t>
  </si>
  <si>
    <t>北京视宝卫星图像有限公司 年会服装制作 预算</t>
  </si>
  <si>
    <t>棉质马甲</t>
  </si>
  <si>
    <t>超声羽绒棉，藏蓝色（颜色以1211样品为准），立领后侧丝网印/刺绣空客logo，库存现货，常规尺寸（L-7XL），包含魔术贴与反扣，直径约7-10cm，包含反扣工费</t>
  </si>
  <si>
    <t>税点6%（增值税专用发票）：</t>
  </si>
  <si>
    <t>空客服装制作 预算</t>
  </si>
  <si>
    <t>2024/03 苏州、深圳、天津</t>
  </si>
  <si>
    <t>超声波羽绒棉马甲，藏蓝色，立领后侧丝网印空客logo，库存现货，常规尺寸（L-7XL），包含魔术贴与反扣，直径约6cm，包含反扣工费</t>
  </si>
  <si>
    <t>空中客车安全通讯技术（北京）有限公司 年会服装制作 预算</t>
  </si>
  <si>
    <t>空客年会服装制作 预算（追加）</t>
  </si>
  <si>
    <t>原报价服装145200元+服务费14520元=159720元</t>
  </si>
  <si>
    <t>北京空客直升机公司 年会服装制作 预算</t>
  </si>
  <si>
    <t>超声羽绒棉，藏蓝色（颜色以1211样品为准），立领后侧丝网印/刺绣空客logo，库存现货，常规尺寸（L-7XL），包含魔术贴与反扣，直径约7-10cm，包含反扣工费。金额包含10%服务费、6%税</t>
  </si>
  <si>
    <t>空客年会服装制作 预算</t>
  </si>
  <si>
    <t>轻薄羽绒马甲，藏蓝色（颜色以1211样品为准），立领后侧丝网印/刺绣空客logo，库存现货，常规尺寸（L-7XL），包含魔术贴与反扣，直径约7-10cm，包含反扣工费</t>
  </si>
  <si>
    <t>打样费</t>
  </si>
  <si>
    <t>包含1件样衣，1个魔术贴，免收取</t>
  </si>
  <si>
    <t>设计费</t>
  </si>
  <si>
    <t>魔术贴设计，款式待定，免收取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</si>
</sst>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_ ;_ [$¥-804]* \-#,##0_ ;_ [$¥-804]* &quot;-&quot;??_ ;_ @_ "/>
    <numFmt numFmtId="177" formatCode="_(\¥* #,##0.00_);_(\¥* \(#,##0.00\);_(\¥* &quot;-&quot;??_);_(@_)"/>
  </numFmts>
  <fonts count="32">
    <font>
      <sz val="11"/>
      <color theme="1"/>
      <name val="宋体"/>
      <charset val="134"/>
      <scheme val="minor"/>
    </font>
    <font>
      <sz val="12"/>
      <color indexed="8"/>
      <name val="微软雅黑"/>
      <charset val="134"/>
    </font>
    <font>
      <sz val="11"/>
      <name val="宋体"/>
      <charset val="134"/>
    </font>
    <font>
      <sz val="10"/>
      <color indexed="8"/>
      <name val="微软雅黑"/>
      <charset val="134"/>
    </font>
    <font>
      <b/>
      <sz val="18"/>
      <color indexed="8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b/>
      <sz val="12"/>
      <color theme="0"/>
      <name val="微软雅黑"/>
      <charset val="134"/>
    </font>
    <font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E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176" fontId="10" fillId="2" borderId="1" xfId="5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10" fontId="1" fillId="0" borderId="0" xfId="0" applyNumberFormat="1" applyFont="1" applyFill="1" applyAlignment="1">
      <alignment vertical="center"/>
    </xf>
    <xf numFmtId="14" fontId="6" fillId="0" borderId="0" xfId="0" applyNumberFormat="1" applyFont="1" applyFill="1" applyBorder="1" applyAlignment="1">
      <alignment vertical="center" wrapText="1"/>
    </xf>
    <xf numFmtId="31" fontId="6" fillId="0" borderId="0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 2" xfId="49"/>
    <cellStyle name="逗号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5" workbookViewId="0">
      <selection activeCell="K5" sqref="K5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2.2222222222222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</v>
      </c>
      <c r="E2" s="8"/>
      <c r="F2" s="9">
        <v>45004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15</v>
      </c>
      <c r="C5" s="15" t="s">
        <v>16</v>
      </c>
      <c r="D5" s="16">
        <v>137</v>
      </c>
      <c r="E5" s="16" t="s">
        <v>17</v>
      </c>
      <c r="F5" s="17">
        <v>116</v>
      </c>
      <c r="G5" s="18">
        <f t="shared" ref="G5:G8" si="0">F5*D5</f>
        <v>15892</v>
      </c>
      <c r="H5" s="28" t="s">
        <v>18</v>
      </c>
    </row>
    <row r="6" s="3" customFormat="1" ht="51" customHeight="1" spans="1:8">
      <c r="A6" s="14">
        <v>2</v>
      </c>
      <c r="B6" s="15" t="s">
        <v>19</v>
      </c>
      <c r="C6" s="15" t="s">
        <v>20</v>
      </c>
      <c r="D6" s="16">
        <v>1</v>
      </c>
      <c r="E6" s="16" t="s">
        <v>21</v>
      </c>
      <c r="F6" s="17">
        <v>1542</v>
      </c>
      <c r="G6" s="18">
        <f t="shared" si="0"/>
        <v>1542</v>
      </c>
      <c r="H6" s="19"/>
    </row>
    <row r="7" s="3" customFormat="1" ht="51" customHeight="1" spans="1:8">
      <c r="A7" s="14">
        <v>3</v>
      </c>
      <c r="B7" s="15" t="s">
        <v>22</v>
      </c>
      <c r="C7" s="15" t="s">
        <v>23</v>
      </c>
      <c r="D7" s="16">
        <v>1</v>
      </c>
      <c r="E7" s="16" t="s">
        <v>21</v>
      </c>
      <c r="F7" s="17">
        <v>1076</v>
      </c>
      <c r="G7" s="18">
        <f t="shared" si="0"/>
        <v>1076</v>
      </c>
      <c r="H7" s="19"/>
    </row>
    <row r="8" s="3" customFormat="1" ht="51" customHeight="1" spans="1:8">
      <c r="A8" s="14">
        <v>4</v>
      </c>
      <c r="B8" s="15" t="s">
        <v>24</v>
      </c>
      <c r="C8" s="15" t="s">
        <v>25</v>
      </c>
      <c r="D8" s="16">
        <v>1</v>
      </c>
      <c r="E8" s="16" t="s">
        <v>21</v>
      </c>
      <c r="F8" s="17">
        <v>1060</v>
      </c>
      <c r="G8" s="18">
        <f t="shared" si="0"/>
        <v>1060</v>
      </c>
      <c r="H8" s="19"/>
    </row>
    <row r="9" s="3" customFormat="1" ht="27" customHeight="1" spans="1:8">
      <c r="A9" s="14">
        <v>5</v>
      </c>
      <c r="B9" s="15" t="s">
        <v>26</v>
      </c>
      <c r="C9" s="20" t="s">
        <v>27</v>
      </c>
      <c r="D9" s="16">
        <v>4</v>
      </c>
      <c r="E9" s="16" t="s">
        <v>28</v>
      </c>
      <c r="F9" s="17">
        <v>500</v>
      </c>
      <c r="G9" s="18">
        <v>0</v>
      </c>
      <c r="H9" s="21"/>
    </row>
    <row r="10" s="1" customFormat="1" ht="25" customHeight="1" spans="1:8">
      <c r="A10" s="22" t="s">
        <v>29</v>
      </c>
      <c r="B10" s="22"/>
      <c r="C10" s="22"/>
      <c r="D10" s="22"/>
      <c r="E10" s="22"/>
      <c r="F10" s="22"/>
      <c r="G10" s="23">
        <f>SUM(G5:G9)</f>
        <v>19570</v>
      </c>
      <c r="H10" s="24"/>
    </row>
    <row r="11" s="1" customFormat="1" ht="25" customHeight="1" spans="1:8">
      <c r="A11" s="22" t="s">
        <v>30</v>
      </c>
      <c r="B11" s="22"/>
      <c r="C11" s="22"/>
      <c r="D11" s="22"/>
      <c r="E11" s="22"/>
      <c r="F11" s="22"/>
      <c r="G11" s="23">
        <f>G10*0.1</f>
        <v>1957</v>
      </c>
      <c r="H11" s="24"/>
    </row>
    <row r="12" s="1" customFormat="1" ht="25" customHeight="1" spans="1:8">
      <c r="A12" s="22" t="s">
        <v>31</v>
      </c>
      <c r="B12" s="22"/>
      <c r="C12" s="22"/>
      <c r="D12" s="22"/>
      <c r="E12" s="22"/>
      <c r="F12" s="22"/>
      <c r="G12" s="23">
        <f>(G10+G11)*0.13</f>
        <v>2798.51</v>
      </c>
      <c r="H12" s="24"/>
    </row>
    <row r="13" s="1" customFormat="1" ht="25" customHeight="1" spans="1:8">
      <c r="A13" s="22" t="s">
        <v>32</v>
      </c>
      <c r="B13" s="22"/>
      <c r="C13" s="22"/>
      <c r="D13" s="22"/>
      <c r="E13" s="22"/>
      <c r="F13" s="22"/>
      <c r="G13" s="23">
        <f>SUM(G10:G12)</f>
        <v>24325.51</v>
      </c>
      <c r="H13" s="24"/>
    </row>
    <row r="14" s="1" customFormat="1" spans="1:1">
      <c r="A14" s="4"/>
    </row>
    <row r="15" s="1" customFormat="1" spans="1:1">
      <c r="A15" s="4"/>
    </row>
    <row r="16" s="1" customFormat="1" spans="1:1">
      <c r="A16" s="4"/>
    </row>
    <row r="17" s="1" customFormat="1" spans="1:1">
      <c r="A17" s="4"/>
    </row>
    <row r="18" s="1" customFormat="1" spans="1:1">
      <c r="A18" s="4"/>
    </row>
    <row r="19" s="1" customFormat="1" spans="1:3">
      <c r="A19" s="4"/>
      <c r="B19" s="1"/>
      <c r="C19" s="25"/>
    </row>
  </sheetData>
  <mergeCells count="12">
    <mergeCell ref="A1:H1"/>
    <mergeCell ref="A2:B2"/>
    <mergeCell ref="D2:E2"/>
    <mergeCell ref="F2:H2"/>
    <mergeCell ref="A3:B3"/>
    <mergeCell ref="D3:E3"/>
    <mergeCell ref="F3:H3"/>
    <mergeCell ref="D4:E4"/>
    <mergeCell ref="A10:F10"/>
    <mergeCell ref="A11:F11"/>
    <mergeCell ref="A12:F12"/>
    <mergeCell ref="A13:F1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F15" sqref="F15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56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45274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15</v>
      </c>
      <c r="C5" s="15" t="s">
        <v>57</v>
      </c>
      <c r="D5" s="16">
        <v>1200</v>
      </c>
      <c r="E5" s="16" t="s">
        <v>17</v>
      </c>
      <c r="F5" s="17">
        <v>121</v>
      </c>
      <c r="G5" s="18">
        <f>F5*D5</f>
        <v>145200</v>
      </c>
      <c r="H5" s="19" t="s">
        <v>41</v>
      </c>
    </row>
    <row r="6" s="3" customFormat="1" ht="28" customHeight="1" spans="1:8">
      <c r="A6" s="14">
        <v>2</v>
      </c>
      <c r="B6" s="15" t="s">
        <v>58</v>
      </c>
      <c r="C6" s="20" t="s">
        <v>59</v>
      </c>
      <c r="D6" s="16">
        <v>1</v>
      </c>
      <c r="E6" s="16" t="s">
        <v>17</v>
      </c>
      <c r="F6" s="17">
        <v>300</v>
      </c>
      <c r="G6" s="18">
        <v>0</v>
      </c>
      <c r="H6" s="21"/>
    </row>
    <row r="7" s="3" customFormat="1" ht="27" customHeight="1" spans="1:8">
      <c r="A7" s="14">
        <v>3</v>
      </c>
      <c r="B7" s="15" t="s">
        <v>60</v>
      </c>
      <c r="C7" s="20" t="s">
        <v>61</v>
      </c>
      <c r="D7" s="16">
        <v>1</v>
      </c>
      <c r="E7" s="16" t="s">
        <v>21</v>
      </c>
      <c r="F7" s="17">
        <v>1000</v>
      </c>
      <c r="G7" s="18">
        <v>0</v>
      </c>
      <c r="H7" s="21"/>
    </row>
    <row r="8" s="1" customFormat="1" ht="25" customHeight="1" spans="1:8">
      <c r="A8" s="22" t="s">
        <v>29</v>
      </c>
      <c r="B8" s="22"/>
      <c r="C8" s="22"/>
      <c r="D8" s="22"/>
      <c r="E8" s="22"/>
      <c r="F8" s="22"/>
      <c r="G8" s="23">
        <f>SUM(G5:G7)</f>
        <v>145200</v>
      </c>
      <c r="H8" s="24"/>
    </row>
    <row r="9" s="1" customFormat="1" ht="25" customHeight="1" spans="1:8">
      <c r="A9" s="22" t="s">
        <v>30</v>
      </c>
      <c r="B9" s="22"/>
      <c r="C9" s="22"/>
      <c r="D9" s="22"/>
      <c r="E9" s="22"/>
      <c r="F9" s="22"/>
      <c r="G9" s="23">
        <f>G8*0.1</f>
        <v>14520</v>
      </c>
      <c r="H9" s="24"/>
    </row>
    <row r="10" s="1" customFormat="1" ht="25" customHeight="1" spans="1:8">
      <c r="A10" s="22" t="s">
        <v>47</v>
      </c>
      <c r="B10" s="22"/>
      <c r="C10" s="22"/>
      <c r="D10" s="22"/>
      <c r="E10" s="22"/>
      <c r="F10" s="22"/>
      <c r="G10" s="23">
        <f>(G8+G9)*0.06</f>
        <v>9583.2</v>
      </c>
      <c r="H10" s="24"/>
    </row>
    <row r="11" s="1" customFormat="1" ht="25" customHeight="1" spans="1:8">
      <c r="A11" s="22" t="s">
        <v>32</v>
      </c>
      <c r="B11" s="22"/>
      <c r="C11" s="22"/>
      <c r="D11" s="22"/>
      <c r="E11" s="22"/>
      <c r="F11" s="22"/>
      <c r="G11" s="23">
        <f>SUM(G8:G10)</f>
        <v>169303.2</v>
      </c>
      <c r="H11" s="24"/>
    </row>
    <row r="12" s="1" customFormat="1" spans="1:1">
      <c r="A12" s="4"/>
    </row>
    <row r="13" s="1" customFormat="1" spans="1:1">
      <c r="A13" s="4"/>
    </row>
    <row r="14" s="1" customFormat="1" spans="1:1">
      <c r="A14" s="4"/>
    </row>
    <row r="15" s="1" customFormat="1" spans="1:1">
      <c r="A15" s="4"/>
    </row>
    <row r="16" s="1" customFormat="1" spans="1:1">
      <c r="A16" s="4"/>
    </row>
    <row r="17" s="1" customFormat="1" spans="1:3">
      <c r="A17" s="4"/>
      <c r="B17" s="1"/>
      <c r="C17" s="25"/>
    </row>
  </sheetData>
  <mergeCells count="12">
    <mergeCell ref="A1:H1"/>
    <mergeCell ref="A2:B2"/>
    <mergeCell ref="D2:E2"/>
    <mergeCell ref="F2:H2"/>
    <mergeCell ref="A3:B3"/>
    <mergeCell ref="D3:E3"/>
    <mergeCell ref="F3:H3"/>
    <mergeCell ref="D4:E4"/>
    <mergeCell ref="A8:F8"/>
    <mergeCell ref="A9:F9"/>
    <mergeCell ref="A10:F10"/>
    <mergeCell ref="A11:F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15" sqref="C15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33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44942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35</v>
      </c>
      <c r="C5" s="15" t="s">
        <v>36</v>
      </c>
      <c r="D5" s="16">
        <v>0.07</v>
      </c>
      <c r="E5" s="16" t="s">
        <v>37</v>
      </c>
      <c r="F5" s="17">
        <v>1595</v>
      </c>
      <c r="G5" s="18">
        <f>F5*D5</f>
        <v>111.65</v>
      </c>
      <c r="H5" s="28" t="s">
        <v>38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111.65</v>
      </c>
      <c r="H6" s="24"/>
    </row>
    <row r="7" s="1" customFormat="1" spans="1:1">
      <c r="A7" s="4"/>
    </row>
    <row r="8" s="1" customFormat="1" spans="1:1">
      <c r="A8" s="4"/>
    </row>
    <row r="9" s="1" customFormat="1" spans="1:1">
      <c r="A9" s="4"/>
    </row>
    <row r="10" s="1" customFormat="1" spans="1:1">
      <c r="A10" s="4"/>
    </row>
    <row r="11" s="1" customFormat="1" spans="1:1">
      <c r="A11" s="4"/>
    </row>
    <row r="12" s="1" customFormat="1" spans="1:3">
      <c r="A12" s="4"/>
      <c r="B12" s="1"/>
      <c r="C12" s="25"/>
    </row>
  </sheetData>
  <mergeCells count="9">
    <mergeCell ref="A1:H1"/>
    <mergeCell ref="A2:B2"/>
    <mergeCell ref="D2:E2"/>
    <mergeCell ref="F2:H2"/>
    <mergeCell ref="A3:B3"/>
    <mergeCell ref="D3:E3"/>
    <mergeCell ref="F3:H3"/>
    <mergeCell ref="D4:E4"/>
    <mergeCell ref="A6:F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18" sqref="C18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39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44942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35</v>
      </c>
      <c r="C5" s="15" t="s">
        <v>40</v>
      </c>
      <c r="D5" s="16">
        <v>0.07</v>
      </c>
      <c r="E5" s="16" t="s">
        <v>37</v>
      </c>
      <c r="F5" s="17">
        <v>7656</v>
      </c>
      <c r="G5" s="18">
        <f>F5*D5</f>
        <v>535.92</v>
      </c>
      <c r="H5" s="19" t="s">
        <v>41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535.92</v>
      </c>
      <c r="H6" s="24"/>
    </row>
    <row r="7" s="1" customFormat="1" spans="1:1">
      <c r="A7" s="4"/>
    </row>
    <row r="8" s="1" customFormat="1" spans="1:1">
      <c r="A8" s="4"/>
    </row>
    <row r="9" s="1" customFormat="1" spans="1:1">
      <c r="A9" s="4"/>
    </row>
    <row r="10" s="1" customFormat="1" spans="1:1">
      <c r="A10" s="4"/>
    </row>
    <row r="11" s="1" customFormat="1" spans="1:1">
      <c r="A11" s="4"/>
    </row>
    <row r="12" s="1" customFormat="1" spans="1:3">
      <c r="A12" s="4"/>
      <c r="B12" s="1"/>
      <c r="C12" s="25"/>
    </row>
  </sheetData>
  <mergeCells count="9">
    <mergeCell ref="A1:H1"/>
    <mergeCell ref="A2:B2"/>
    <mergeCell ref="D2:E2"/>
    <mergeCell ref="F2:H2"/>
    <mergeCell ref="A3:B3"/>
    <mergeCell ref="D3:E3"/>
    <mergeCell ref="F3:H3"/>
    <mergeCell ref="D4:E4"/>
    <mergeCell ref="A6:F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19" sqref="C19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42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 t="s">
        <v>35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35</v>
      </c>
      <c r="C5" s="15" t="s">
        <v>43</v>
      </c>
      <c r="D5" s="16">
        <v>0.07</v>
      </c>
      <c r="E5" s="16" t="s">
        <v>37</v>
      </c>
      <c r="F5" s="17">
        <v>11229</v>
      </c>
      <c r="G5" s="18">
        <f>F5*D5</f>
        <v>786.03</v>
      </c>
      <c r="H5" s="28" t="s">
        <v>38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786.03</v>
      </c>
      <c r="H6" s="24"/>
    </row>
    <row r="7" s="1" customFormat="1" spans="1:1">
      <c r="A7" s="4"/>
    </row>
    <row r="8" s="1" customFormat="1" spans="1:1">
      <c r="A8" s="4"/>
    </row>
    <row r="9" s="1" customFormat="1" spans="1:1">
      <c r="A9" s="4"/>
    </row>
    <row r="10" s="1" customFormat="1" spans="1:1">
      <c r="A10" s="4"/>
    </row>
    <row r="11" s="1" customFormat="1" spans="1:1">
      <c r="A11" s="4"/>
    </row>
    <row r="12" s="1" customFormat="1" spans="1:3">
      <c r="A12" s="4"/>
      <c r="B12" s="1"/>
      <c r="C12" s="25"/>
    </row>
  </sheetData>
  <mergeCells count="9">
    <mergeCell ref="A1:H1"/>
    <mergeCell ref="A2:B2"/>
    <mergeCell ref="D2:E2"/>
    <mergeCell ref="F2:H2"/>
    <mergeCell ref="A3:B3"/>
    <mergeCell ref="D3:E3"/>
    <mergeCell ref="F3:H3"/>
    <mergeCell ref="D4:E4"/>
    <mergeCell ref="A6:F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J13" sqref="J13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44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45278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45</v>
      </c>
      <c r="C5" s="15" t="s">
        <v>46</v>
      </c>
      <c r="D5" s="16">
        <v>25</v>
      </c>
      <c r="E5" s="16" t="s">
        <v>17</v>
      </c>
      <c r="F5" s="17">
        <v>116</v>
      </c>
      <c r="G5" s="18">
        <f>F5*D5</f>
        <v>2900</v>
      </c>
      <c r="H5" s="19" t="s">
        <v>41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2900</v>
      </c>
      <c r="H6" s="24"/>
    </row>
    <row r="7" s="1" customFormat="1" ht="25" customHeight="1" spans="1:8">
      <c r="A7" s="22" t="s">
        <v>30</v>
      </c>
      <c r="B7" s="22"/>
      <c r="C7" s="22"/>
      <c r="D7" s="22"/>
      <c r="E7" s="22"/>
      <c r="F7" s="22"/>
      <c r="G7" s="23">
        <f>G6*0.1</f>
        <v>290</v>
      </c>
      <c r="H7" s="24"/>
    </row>
    <row r="8" s="1" customFormat="1" ht="25" customHeight="1" spans="1:8">
      <c r="A8" s="22" t="s">
        <v>47</v>
      </c>
      <c r="B8" s="22"/>
      <c r="C8" s="22"/>
      <c r="D8" s="22"/>
      <c r="E8" s="22"/>
      <c r="F8" s="22"/>
      <c r="G8" s="23">
        <f>(G6+G7)*0.06</f>
        <v>191.4</v>
      </c>
      <c r="H8" s="24"/>
    </row>
    <row r="9" s="1" customFormat="1" ht="25" customHeight="1" spans="1:8">
      <c r="A9" s="22" t="s">
        <v>32</v>
      </c>
      <c r="B9" s="22"/>
      <c r="C9" s="22"/>
      <c r="D9" s="22"/>
      <c r="E9" s="22"/>
      <c r="F9" s="22"/>
      <c r="G9" s="23">
        <f>SUM(G6:G8)</f>
        <v>3381.4</v>
      </c>
      <c r="H9" s="24"/>
    </row>
    <row r="10" s="1" customFormat="1" spans="1:1">
      <c r="A10" s="4"/>
    </row>
    <row r="11" s="1" customFormat="1" spans="1:1">
      <c r="A11" s="4"/>
    </row>
    <row r="12" s="1" customFormat="1" spans="1:1">
      <c r="A12" s="4"/>
    </row>
    <row r="13" s="1" customFormat="1" spans="1:1">
      <c r="A13" s="4"/>
    </row>
    <row r="14" s="1" customFormat="1" spans="1:1">
      <c r="A14" s="4"/>
    </row>
    <row r="15" s="1" customFormat="1" spans="1:3">
      <c r="A15" s="4"/>
      <c r="B15" s="1"/>
      <c r="C15" s="25"/>
    </row>
  </sheetData>
  <mergeCells count="12">
    <mergeCell ref="A1:H1"/>
    <mergeCell ref="A2:B2"/>
    <mergeCell ref="D2:E2"/>
    <mergeCell ref="F2:H2"/>
    <mergeCell ref="A3:B3"/>
    <mergeCell ref="D3:E3"/>
    <mergeCell ref="F3:H3"/>
    <mergeCell ref="D4:E4"/>
    <mergeCell ref="A6:F6"/>
    <mergeCell ref="A7:F7"/>
    <mergeCell ref="A8:F8"/>
    <mergeCell ref="A9:F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16" sqref="D16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48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44983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49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15</v>
      </c>
      <c r="C5" s="15" t="s">
        <v>50</v>
      </c>
      <c r="D5" s="16">
        <v>29</v>
      </c>
      <c r="E5" s="16" t="s">
        <v>17</v>
      </c>
      <c r="F5" s="17">
        <v>116</v>
      </c>
      <c r="G5" s="18">
        <f>F5*D5</f>
        <v>3364</v>
      </c>
      <c r="H5" s="19" t="s">
        <v>41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3364</v>
      </c>
      <c r="H6" s="24"/>
    </row>
    <row r="7" s="1" customFormat="1" ht="25" customHeight="1" spans="1:8">
      <c r="A7" s="22" t="s">
        <v>30</v>
      </c>
      <c r="B7" s="22"/>
      <c r="C7" s="22"/>
      <c r="D7" s="22"/>
      <c r="E7" s="22"/>
      <c r="F7" s="22"/>
      <c r="G7" s="23">
        <f>G6*0.1</f>
        <v>336.4</v>
      </c>
      <c r="H7" s="24"/>
    </row>
    <row r="8" s="1" customFormat="1" ht="25" customHeight="1" spans="1:8">
      <c r="A8" s="22" t="s">
        <v>31</v>
      </c>
      <c r="B8" s="22"/>
      <c r="C8" s="22"/>
      <c r="D8" s="22"/>
      <c r="E8" s="22"/>
      <c r="F8" s="22"/>
      <c r="G8" s="23">
        <f>(G6+G7)*0.13</f>
        <v>481.052</v>
      </c>
      <c r="H8" s="24"/>
    </row>
    <row r="9" s="1" customFormat="1" ht="25" customHeight="1" spans="1:8">
      <c r="A9" s="22" t="s">
        <v>32</v>
      </c>
      <c r="B9" s="22"/>
      <c r="C9" s="22"/>
      <c r="D9" s="22"/>
      <c r="E9" s="22"/>
      <c r="F9" s="22"/>
      <c r="G9" s="23">
        <f>SUM(G6:G8)</f>
        <v>4181.452</v>
      </c>
      <c r="H9" s="24"/>
    </row>
    <row r="10" s="1" customFormat="1" spans="1:1">
      <c r="A10" s="4"/>
    </row>
    <row r="11" s="1" customFormat="1" spans="1:1">
      <c r="A11" s="4"/>
    </row>
    <row r="12" s="1" customFormat="1" spans="1:1">
      <c r="A12" s="4"/>
    </row>
    <row r="13" s="1" customFormat="1" spans="1:1">
      <c r="A13" s="4"/>
    </row>
    <row r="14" s="1" customFormat="1" spans="1:1">
      <c r="A14" s="4"/>
    </row>
    <row r="15" s="1" customFormat="1" spans="1:3">
      <c r="A15" s="4"/>
      <c r="B15" s="1"/>
      <c r="C15" s="25"/>
    </row>
  </sheetData>
  <mergeCells count="12">
    <mergeCell ref="A1:H1"/>
    <mergeCell ref="A2:B2"/>
    <mergeCell ref="D2:E2"/>
    <mergeCell ref="F2:H2"/>
    <mergeCell ref="A3:B3"/>
    <mergeCell ref="D3:E3"/>
    <mergeCell ref="F3:H3"/>
    <mergeCell ref="D4:E4"/>
    <mergeCell ref="A6:F6"/>
    <mergeCell ref="A7:F7"/>
    <mergeCell ref="A8:F8"/>
    <mergeCell ref="A9:F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17" sqref="D17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51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45278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45</v>
      </c>
      <c r="C5" s="15" t="s">
        <v>46</v>
      </c>
      <c r="D5" s="16">
        <v>60</v>
      </c>
      <c r="E5" s="16" t="s">
        <v>17</v>
      </c>
      <c r="F5" s="17">
        <v>116</v>
      </c>
      <c r="G5" s="18">
        <f>F5*D5</f>
        <v>6960</v>
      </c>
      <c r="H5" s="19" t="s">
        <v>41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6960</v>
      </c>
      <c r="H6" s="24"/>
    </row>
    <row r="7" s="1" customFormat="1" ht="25" customHeight="1" spans="1:8">
      <c r="A7" s="22" t="s">
        <v>30</v>
      </c>
      <c r="B7" s="22"/>
      <c r="C7" s="22"/>
      <c r="D7" s="22"/>
      <c r="E7" s="22"/>
      <c r="F7" s="22"/>
      <c r="G7" s="23">
        <f>G6*0.1</f>
        <v>696</v>
      </c>
      <c r="H7" s="24"/>
    </row>
    <row r="8" s="1" customFormat="1" ht="25" customHeight="1" spans="1:8">
      <c r="A8" s="22" t="s">
        <v>47</v>
      </c>
      <c r="B8" s="22"/>
      <c r="C8" s="22"/>
      <c r="D8" s="22"/>
      <c r="E8" s="22"/>
      <c r="F8" s="22"/>
      <c r="G8" s="23">
        <f>(G6+G7)*0.06</f>
        <v>459.36</v>
      </c>
      <c r="H8" s="24"/>
    </row>
    <row r="9" s="1" customFormat="1" ht="25" customHeight="1" spans="1:8">
      <c r="A9" s="22" t="s">
        <v>32</v>
      </c>
      <c r="B9" s="22"/>
      <c r="C9" s="22"/>
      <c r="D9" s="22"/>
      <c r="E9" s="22"/>
      <c r="F9" s="22"/>
      <c r="G9" s="23">
        <f>SUM(G6:G8)</f>
        <v>8115.36</v>
      </c>
      <c r="H9" s="24"/>
    </row>
    <row r="10" s="1" customFormat="1" spans="1:1">
      <c r="A10" s="4"/>
    </row>
    <row r="11" s="1" customFormat="1" spans="1:1">
      <c r="A11" s="4"/>
    </row>
    <row r="12" s="1" customFormat="1" spans="1:1">
      <c r="A12" s="4"/>
    </row>
    <row r="13" s="1" customFormat="1" spans="1:1">
      <c r="A13" s="4"/>
    </row>
    <row r="14" s="1" customFormat="1" spans="1:1">
      <c r="A14" s="4"/>
    </row>
    <row r="15" s="1" customFormat="1" spans="1:3">
      <c r="A15" s="4"/>
      <c r="B15" s="1"/>
      <c r="C15" s="25"/>
    </row>
  </sheetData>
  <mergeCells count="12">
    <mergeCell ref="A1:H1"/>
    <mergeCell ref="A2:B2"/>
    <mergeCell ref="D2:E2"/>
    <mergeCell ref="F2:H2"/>
    <mergeCell ref="A3:B3"/>
    <mergeCell ref="D3:E3"/>
    <mergeCell ref="F3:H3"/>
    <mergeCell ref="D4:E4"/>
    <mergeCell ref="A6:F6"/>
    <mergeCell ref="A7:F7"/>
    <mergeCell ref="A8:F8"/>
    <mergeCell ref="A9:F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17" sqref="D17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52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44943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35</v>
      </c>
      <c r="C5" s="15" t="s">
        <v>53</v>
      </c>
      <c r="D5" s="16">
        <v>0.07</v>
      </c>
      <c r="E5" s="16" t="s">
        <v>37</v>
      </c>
      <c r="F5" s="17">
        <v>159720</v>
      </c>
      <c r="G5" s="18">
        <f>F5*D5</f>
        <v>11180.4</v>
      </c>
      <c r="H5" s="28" t="s">
        <v>38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11180.4</v>
      </c>
      <c r="H6" s="24"/>
    </row>
    <row r="7" s="1" customFormat="1" spans="1:1">
      <c r="A7" s="4"/>
    </row>
    <row r="8" s="1" customFormat="1" spans="1:1">
      <c r="A8" s="4"/>
    </row>
    <row r="9" s="1" customFormat="1" spans="1:1">
      <c r="A9" s="4"/>
    </row>
    <row r="10" s="1" customFormat="1" spans="1:1">
      <c r="A10" s="4"/>
    </row>
    <row r="11" s="1" customFormat="1" spans="1:1">
      <c r="A11" s="4"/>
    </row>
    <row r="12" s="1" customFormat="1" spans="1:3">
      <c r="A12" s="4"/>
      <c r="B12" s="1"/>
      <c r="C12" s="25"/>
    </row>
  </sheetData>
  <mergeCells count="9">
    <mergeCell ref="A1:H1"/>
    <mergeCell ref="A2:B2"/>
    <mergeCell ref="D2:E2"/>
    <mergeCell ref="F2:H2"/>
    <mergeCell ref="A3:B3"/>
    <mergeCell ref="D3:E3"/>
    <mergeCell ref="F3:H3"/>
    <mergeCell ref="D4:E4"/>
    <mergeCell ref="A6:F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F17" sqref="F17"/>
    </sheetView>
  </sheetViews>
  <sheetFormatPr defaultColWidth="10" defaultRowHeight="17.4"/>
  <cols>
    <col min="1" max="1" width="5.92592592592593" style="4" customWidth="1"/>
    <col min="2" max="2" width="18.5185185185185" style="1" customWidth="1"/>
    <col min="3" max="3" width="50" style="1" customWidth="1"/>
    <col min="4" max="4" width="9.62962962962963" style="1" customWidth="1"/>
    <col min="5" max="5" width="10.1851851851852" style="1" customWidth="1"/>
    <col min="6" max="6" width="45.7407407407407" style="1" customWidth="1"/>
    <col min="7" max="7" width="13.3333333333333" style="1" customWidth="1"/>
    <col min="8" max="8" width="20" style="1" customWidth="1"/>
    <col min="9" max="9" width="10" style="1"/>
    <col min="10" max="10" width="12.2222222222222" style="1" customWidth="1"/>
    <col min="11" max="16384" width="10" style="1"/>
  </cols>
  <sheetData>
    <row r="1" s="1" customFormat="1" ht="35" customHeight="1" spans="1:8">
      <c r="A1" s="5" t="s">
        <v>54</v>
      </c>
      <c r="B1" s="5"/>
      <c r="C1" s="5"/>
      <c r="D1" s="5"/>
      <c r="E1" s="5"/>
      <c r="F1" s="5"/>
      <c r="G1" s="5"/>
      <c r="H1" s="5"/>
    </row>
    <row r="2" s="2" customFormat="1" ht="30" customHeight="1" spans="1:9">
      <c r="A2" s="6" t="s">
        <v>1</v>
      </c>
      <c r="B2" s="6"/>
      <c r="C2" s="7" t="s">
        <v>2</v>
      </c>
      <c r="D2" s="8" t="s">
        <v>34</v>
      </c>
      <c r="E2" s="8"/>
      <c r="F2" s="9">
        <v>44941</v>
      </c>
      <c r="G2" s="9"/>
      <c r="H2" s="9"/>
      <c r="I2" s="26"/>
    </row>
    <row r="3" s="2" customFormat="1" ht="30" customHeight="1" spans="1:9">
      <c r="A3" s="6" t="s">
        <v>4</v>
      </c>
      <c r="B3" s="6"/>
      <c r="C3" s="7" t="s">
        <v>5</v>
      </c>
      <c r="D3" s="8" t="s">
        <v>6</v>
      </c>
      <c r="E3" s="8"/>
      <c r="F3" s="10" t="s">
        <v>7</v>
      </c>
      <c r="G3" s="10"/>
      <c r="H3" s="10"/>
      <c r="I3" s="27"/>
    </row>
    <row r="4" s="3" customFormat="1" ht="15.6" spans="1:8">
      <c r="A4" s="11" t="s">
        <v>8</v>
      </c>
      <c r="B4" s="11" t="s">
        <v>9</v>
      </c>
      <c r="C4" s="12" t="s">
        <v>10</v>
      </c>
      <c r="D4" s="13" t="s">
        <v>11</v>
      </c>
      <c r="E4" s="13"/>
      <c r="F4" s="13" t="s">
        <v>12</v>
      </c>
      <c r="G4" s="13" t="s">
        <v>13</v>
      </c>
      <c r="H4" s="13" t="s">
        <v>14</v>
      </c>
    </row>
    <row r="5" s="3" customFormat="1" ht="51" customHeight="1" spans="1:8">
      <c r="A5" s="14">
        <v>1</v>
      </c>
      <c r="B5" s="15" t="s">
        <v>45</v>
      </c>
      <c r="C5" s="15" t="s">
        <v>55</v>
      </c>
      <c r="D5" s="16">
        <v>88</v>
      </c>
      <c r="E5" s="16" t="s">
        <v>17</v>
      </c>
      <c r="F5" s="17">
        <v>135</v>
      </c>
      <c r="G5" s="18">
        <f>F5*D5</f>
        <v>11880</v>
      </c>
      <c r="H5" s="19" t="s">
        <v>41</v>
      </c>
    </row>
    <row r="6" s="1" customFormat="1" ht="25" customHeight="1" spans="1:8">
      <c r="A6" s="22" t="s">
        <v>29</v>
      </c>
      <c r="B6" s="22"/>
      <c r="C6" s="22"/>
      <c r="D6" s="22"/>
      <c r="E6" s="22"/>
      <c r="F6" s="22"/>
      <c r="G6" s="23">
        <f>SUM(G5:G5)</f>
        <v>11880</v>
      </c>
      <c r="H6" s="24"/>
    </row>
    <row r="7" s="1" customFormat="1" spans="1:1">
      <c r="A7" s="4"/>
    </row>
    <row r="8" s="1" customFormat="1" spans="1:1">
      <c r="A8" s="4"/>
    </row>
    <row r="9" s="1" customFormat="1" spans="1:1">
      <c r="A9" s="4"/>
    </row>
    <row r="10" s="1" customFormat="1" spans="1:1">
      <c r="A10" s="4"/>
    </row>
    <row r="11" s="1" customFormat="1" spans="1:1">
      <c r="A11" s="4"/>
    </row>
    <row r="12" s="1" customFormat="1" spans="1:3">
      <c r="A12" s="4"/>
      <c r="B12" s="1"/>
      <c r="C12" s="25"/>
    </row>
  </sheetData>
  <mergeCells count="9">
    <mergeCell ref="A1:H1"/>
    <mergeCell ref="A2:B2"/>
    <mergeCell ref="D2:E2"/>
    <mergeCell ref="F2:H2"/>
    <mergeCell ref="A3:B3"/>
    <mergeCell ref="D3:E3"/>
    <mergeCell ref="F3:H3"/>
    <mergeCell ref="D4:E4"/>
    <mergeCell ref="A6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24326</vt:lpstr>
      <vt:lpstr>112</vt:lpstr>
      <vt:lpstr>536</vt:lpstr>
      <vt:lpstr>786</vt:lpstr>
      <vt:lpstr>3381</vt:lpstr>
      <vt:lpstr>4181</vt:lpstr>
      <vt:lpstr>8115</vt:lpstr>
      <vt:lpstr>11180</vt:lpstr>
      <vt:lpstr>11880</vt:lpstr>
      <vt:lpstr>169303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2024-04-09T07:19:04Z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D5F1D9A25CFF430E92500B264F917161_12</vt:lpwstr>
  </property>
</Properties>
</file>