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<sst xmlns="http://schemas.openxmlformats.org/spreadsheetml/2006/main" count="88">
  <si>
    <t>【借款报销单】</t>
  </si>
  <si>
    <t>团号：HMOA-171104-STY600</t>
  </si>
  <si>
    <t>会议日期：11.05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</si>
  <si>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</si>
  <si>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</si>
  <si>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</si>
  <si>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</si>
  <si>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</si>
  <si>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</si>
  <si>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</si>
  <si>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</si>
  <si>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</si>
  <si>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</si>
  <si>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</si>
  <si>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</si>
  <si>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</si>
  <si>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加油费</t>
  </si>
  <si>
    <t>可用项目：租车费、大交通、过路费、过桥费。
加油费（仅试驾活动可用，且只可使用活动当时当地的加油票）</t>
  </si>
  <si>
    <t>停车费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</si>
  <si>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</si>
  <si>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</si>
  <si>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</si>
  <si>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</si>
  <si>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</si>
  <si>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其中5139和324发票由上海办公室寄出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</si>
  <si>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</si>
  <si>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</si>
  <si>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</si>
  <si>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</si>
  <si>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</si>
  <si>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</si>
  <si>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</si>
  <si>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</si>
  <si>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</si>
  <si>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</si>
  <si>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</si>
  <si>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</si>
  <si>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</si>
  <si>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</si>
  <si>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</si>
  <si>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</si>
  <si>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</si>
  <si>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</si>
  <si>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</si>
  <si>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</si>
  <si>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</si>
  <si>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</si>
  <si>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</si>
  <si>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</si>
  <si>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</si>
  <si>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</si>
  <si>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</si>
  <si>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</si>
  <si>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</si>
  <si>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</si>
  <si>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</si>
  <si>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</si>
  <si>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</si>
  <si>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</si>
  <si>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</si>
  <si>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</si>
  <si>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</si>
  <si>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</si>
  <si>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</si>
  <si>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</si>
  <si>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</si>
  <si>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</si>
  <si>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</si>
  <si>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</si>
  <si>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</si>
  <si>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</si>
  <si>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</si>
  <si>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北京-成都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</si>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</sst>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2" fillId="21" borderId="1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20" borderId="18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14" borderId="21" applyNumberFormat="0" applyAlignment="0" applyProtection="0">
      <alignment vertical="center"/>
    </xf>
    <xf numFmtId="0" fontId="14" fillId="14" borderId="16" applyNumberFormat="0" applyAlignment="0" applyProtection="0">
      <alignment vertical="center"/>
    </xf>
    <xf numFmtId="0" fontId="29" fillId="35" borderId="22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7" workbookViewId="0">
      <selection activeCell="I13" sqref="I13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3.625" customWidth="1"/>
    <col min="7" max="7" width="10.5" customWidth="1"/>
    <col min="8" max="8" width="13.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533</v>
      </c>
      <c r="G8" s="63">
        <v>0</v>
      </c>
      <c r="H8" s="63">
        <f t="shared" ref="H8:H45" si="0">F8+G8</f>
        <v>533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59</v>
      </c>
      <c r="G9" s="63">
        <v>0</v>
      </c>
      <c r="H9" s="63">
        <f t="shared" si="0"/>
        <v>59</v>
      </c>
      <c r="I9" s="84" t="s">
        <v>18</v>
      </c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19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592</v>
      </c>
      <c r="G13" s="67">
        <f t="shared" ref="G13:H13" si="1">SUM(G8:G12)</f>
        <v>0</v>
      </c>
      <c r="H13" s="67">
        <f t="shared" si="1"/>
        <v>592</v>
      </c>
      <c r="I13" s="87"/>
      <c r="J13" s="88"/>
    </row>
    <row r="14" customHeight="1" spans="1:10">
      <c r="A14" s="68">
        <v>2</v>
      </c>
      <c r="B14" s="69" t="s">
        <v>20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21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22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ht="42" customHeight="1" spans="1:10">
      <c r="A17" s="61">
        <v>3</v>
      </c>
      <c r="B17" s="62" t="s">
        <v>23</v>
      </c>
      <c r="C17" s="63">
        <v>0</v>
      </c>
      <c r="D17" s="64"/>
      <c r="E17" s="63">
        <f t="shared" si="2"/>
        <v>0</v>
      </c>
      <c r="F17" s="63">
        <v>16389</v>
      </c>
      <c r="G17" s="63">
        <v>0</v>
      </c>
      <c r="H17" s="63">
        <f t="shared" si="0"/>
        <v>16389</v>
      </c>
      <c r="I17" s="90" t="s">
        <v>24</v>
      </c>
      <c r="J17" s="91" t="s">
        <v>25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2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2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2"/>
    </row>
    <row r="21" s="50" customFormat="1" customHeight="1" spans="1:10">
      <c r="A21" s="65"/>
      <c r="B21" s="66" t="s">
        <v>26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16389</v>
      </c>
      <c r="G21" s="67">
        <f t="shared" ref="G21:H21" si="5">SUM(G17:G20)</f>
        <v>0</v>
      </c>
      <c r="H21" s="67">
        <f t="shared" si="5"/>
        <v>16389</v>
      </c>
      <c r="I21" s="87"/>
      <c r="J21" s="93"/>
    </row>
    <row r="22" customHeight="1" spans="1:10">
      <c r="A22" s="61">
        <v>4</v>
      </c>
      <c r="B22" s="62" t="s">
        <v>27</v>
      </c>
      <c r="C22" s="63">
        <v>0</v>
      </c>
      <c r="D22" s="64"/>
      <c r="E22" s="63">
        <f t="shared" si="2"/>
        <v>0</v>
      </c>
      <c r="F22" s="63">
        <v>15000</v>
      </c>
      <c r="G22" s="63">
        <v>0</v>
      </c>
      <c r="H22" s="63">
        <f t="shared" si="0"/>
        <v>15000</v>
      </c>
      <c r="I22" s="84"/>
      <c r="J22" s="91" t="s">
        <v>28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2"/>
    </row>
    <row r="24" s="50" customFormat="1" customHeight="1" spans="1:10">
      <c r="A24" s="65"/>
      <c r="B24" s="66" t="s">
        <v>29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15000</v>
      </c>
      <c r="G24" s="67">
        <f t="shared" ref="G24:H24" si="7">SUM(G22:G23)</f>
        <v>0</v>
      </c>
      <c r="H24" s="67">
        <f t="shared" si="7"/>
        <v>15000</v>
      </c>
      <c r="I24" s="87"/>
      <c r="J24" s="93"/>
    </row>
    <row r="25" customHeight="1" spans="1:10">
      <c r="A25" s="68">
        <v>5</v>
      </c>
      <c r="B25" s="69" t="s">
        <v>30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31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32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33</v>
      </c>
      <c r="C28" s="63">
        <v>0</v>
      </c>
      <c r="D28" s="64"/>
      <c r="E28" s="63">
        <f t="shared" si="2"/>
        <v>0</v>
      </c>
      <c r="F28" s="63">
        <v>1000</v>
      </c>
      <c r="G28" s="63">
        <v>0</v>
      </c>
      <c r="H28" s="63">
        <f t="shared" si="0"/>
        <v>1000</v>
      </c>
      <c r="I28" s="84"/>
      <c r="J28" s="89" t="s">
        <v>34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2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2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2"/>
    </row>
    <row r="32" s="50" customFormat="1" customHeight="1" spans="1:10">
      <c r="A32" s="65"/>
      <c r="B32" s="66" t="s">
        <v>35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1000</v>
      </c>
      <c r="G32" s="67">
        <f t="shared" ref="G32:H32" si="12">SUM(G28:G31)</f>
        <v>0</v>
      </c>
      <c r="H32" s="67">
        <f t="shared" si="12"/>
        <v>1000</v>
      </c>
      <c r="I32" s="87"/>
      <c r="J32" s="93"/>
    </row>
    <row r="33" customHeight="1" spans="1:10">
      <c r="A33" s="61">
        <v>7</v>
      </c>
      <c r="B33" s="62" t="s">
        <v>36</v>
      </c>
      <c r="C33" s="63">
        <v>0</v>
      </c>
      <c r="D33" s="64"/>
      <c r="E33" s="63">
        <f t="shared" si="2"/>
        <v>0</v>
      </c>
      <c r="F33" s="63">
        <v>2095.16</v>
      </c>
      <c r="G33" s="63">
        <v>0</v>
      </c>
      <c r="H33" s="63">
        <f t="shared" si="0"/>
        <v>2095.16</v>
      </c>
      <c r="I33" s="84"/>
      <c r="J33" s="94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5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5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5"/>
    </row>
    <row r="37" s="50" customFormat="1" customHeight="1" spans="1:10">
      <c r="A37" s="65"/>
      <c r="B37" s="66" t="s">
        <v>37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2095.16</v>
      </c>
      <c r="G37" s="67">
        <f t="shared" ref="G37:H37" si="14">SUM(G33:G36)</f>
        <v>0</v>
      </c>
      <c r="H37" s="67">
        <f t="shared" si="14"/>
        <v>2095.16</v>
      </c>
      <c r="I37" s="87"/>
      <c r="J37" s="96"/>
    </row>
    <row r="38" customHeight="1" spans="1:10">
      <c r="A38" s="61">
        <v>8</v>
      </c>
      <c r="B38" s="62" t="s">
        <v>38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1" t="s">
        <v>39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2"/>
    </row>
    <row r="40" s="50" customFormat="1" customHeight="1" spans="1:10">
      <c r="A40" s="65"/>
      <c r="B40" s="66" t="s">
        <v>40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3"/>
    </row>
    <row r="41" customHeight="1" spans="1:10">
      <c r="A41" s="61">
        <v>9</v>
      </c>
      <c r="B41" s="62" t="s">
        <v>41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42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43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44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4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5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5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5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5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5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5"/>
    </row>
    <row r="52" s="50" customFormat="1" customHeight="1" spans="1:10">
      <c r="A52" s="65"/>
      <c r="B52" s="66" t="s">
        <v>45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6"/>
    </row>
    <row r="53" customHeight="1" spans="1:10">
      <c r="A53" s="65"/>
      <c r="B53" s="66" t="s">
        <v>46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35076.16</v>
      </c>
      <c r="G53" s="67">
        <f t="shared" si="22"/>
        <v>0</v>
      </c>
      <c r="H53" s="67">
        <f t="shared" si="22"/>
        <v>35076.16</v>
      </c>
      <c r="I53" s="87"/>
      <c r="J53" s="97"/>
    </row>
    <row r="57" customHeight="1" spans="1:9">
      <c r="A57" s="75" t="s">
        <v>47</v>
      </c>
      <c r="B57" s="76"/>
      <c r="C57" s="77" t="s">
        <v>48</v>
      </c>
      <c r="D57" s="77"/>
      <c r="E57" s="77" t="s">
        <v>49</v>
      </c>
      <c r="F57" s="77"/>
      <c r="G57" s="77" t="s">
        <v>50</v>
      </c>
      <c r="H57" s="77"/>
      <c r="I57" s="98" t="s">
        <v>51</v>
      </c>
    </row>
    <row r="58" customHeight="1" spans="1:9">
      <c r="A58" s="78">
        <v>5000</v>
      </c>
      <c r="B58" s="79"/>
      <c r="C58" s="79">
        <f>H53</f>
        <v>35076.16</v>
      </c>
      <c r="D58" s="79"/>
      <c r="E58" s="79">
        <f>F53</f>
        <v>35076.16</v>
      </c>
      <c r="F58" s="79"/>
      <c r="G58" s="79">
        <f>G53</f>
        <v>0</v>
      </c>
      <c r="H58" s="79"/>
      <c r="I58" s="99">
        <f>A58-C58</f>
        <v>-30076.16</v>
      </c>
    </row>
    <row r="60" customHeight="1" spans="1:9">
      <c r="A60" s="80" t="s">
        <v>52</v>
      </c>
      <c r="B60" s="81"/>
      <c r="C60" s="82" t="s">
        <v>53</v>
      </c>
      <c r="D60" s="80"/>
      <c r="E60" s="80" t="s">
        <v>54</v>
      </c>
      <c r="F60" s="80"/>
      <c r="G60" s="80" t="s">
        <v>55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7" workbookViewId="0">
      <selection activeCell="K14" sqref="K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57</v>
      </c>
      <c r="E5" s="6"/>
      <c r="F5" s="7"/>
      <c r="G5" s="7"/>
      <c r="H5" s="6" t="s">
        <v>58</v>
      </c>
      <c r="I5" s="5"/>
      <c r="J5" s="7"/>
      <c r="K5" s="35"/>
    </row>
    <row r="6" ht="20.1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/>
      <c r="K6" s="36"/>
    </row>
    <row r="7" ht="20.1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63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64</v>
      </c>
      <c r="E10" s="19" t="s">
        <v>65</v>
      </c>
      <c r="F10" s="20"/>
      <c r="G10" s="21" t="s">
        <v>66</v>
      </c>
      <c r="H10" s="20" t="s">
        <v>67</v>
      </c>
      <c r="I10" s="19" t="s">
        <v>68</v>
      </c>
      <c r="J10" s="20"/>
      <c r="K10" s="21" t="s">
        <v>69</v>
      </c>
    </row>
    <row r="11" ht="20.1" customHeight="1" spans="2:11">
      <c r="B11" s="22">
        <v>1</v>
      </c>
      <c r="C11" s="23"/>
      <c r="D11" s="24" t="s">
        <v>70</v>
      </c>
      <c r="E11" s="22" t="s">
        <v>71</v>
      </c>
      <c r="F11" s="23"/>
      <c r="G11" s="25">
        <v>517</v>
      </c>
      <c r="H11" s="25">
        <v>1725</v>
      </c>
      <c r="I11" s="40"/>
      <c r="J11" s="41"/>
      <c r="K11" s="42" t="s">
        <v>72</v>
      </c>
    </row>
    <row r="12" ht="20.1" customHeight="1" spans="2:11">
      <c r="B12" s="22">
        <v>2</v>
      </c>
      <c r="C12" s="23"/>
      <c r="D12" s="26"/>
      <c r="E12" s="27" t="s">
        <v>73</v>
      </c>
      <c r="F12" s="27"/>
      <c r="G12" s="25">
        <v>657</v>
      </c>
      <c r="H12" s="25">
        <v>657</v>
      </c>
      <c r="I12" s="40"/>
      <c r="J12" s="41"/>
      <c r="K12" s="42" t="s">
        <v>74</v>
      </c>
    </row>
    <row r="13" ht="20.1" customHeight="1" spans="2:11">
      <c r="B13" s="22">
        <v>3</v>
      </c>
      <c r="C13" s="23"/>
      <c r="D13" s="26"/>
      <c r="E13" s="22" t="s">
        <v>75</v>
      </c>
      <c r="F13" s="23"/>
      <c r="G13" s="25">
        <v>13156</v>
      </c>
      <c r="H13" s="25">
        <v>13156</v>
      </c>
      <c r="I13" s="40"/>
      <c r="J13" s="41"/>
      <c r="K13" s="42" t="s">
        <v>76</v>
      </c>
    </row>
    <row r="14" ht="20.1" customHeight="1" spans="2:11">
      <c r="B14" s="22">
        <v>4</v>
      </c>
      <c r="C14" s="23"/>
      <c r="D14" s="26"/>
      <c r="E14" s="22" t="s">
        <v>77</v>
      </c>
      <c r="F14" s="23"/>
      <c r="G14" s="25">
        <v>2953</v>
      </c>
      <c r="H14" s="25">
        <v>2953</v>
      </c>
      <c r="I14" s="40"/>
      <c r="J14" s="41"/>
      <c r="K14" s="42" t="s">
        <v>78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17283</v>
      </c>
      <c r="H18" s="30">
        <f>SUM(H11:H17)</f>
        <v>18491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67</v>
      </c>
      <c r="C20" s="21"/>
      <c r="D20" s="21"/>
      <c r="E20" s="21"/>
      <c r="F20" s="21"/>
      <c r="G20" s="21" t="s">
        <v>79</v>
      </c>
      <c r="H20" s="21"/>
      <c r="I20" s="21"/>
      <c r="J20" s="21"/>
      <c r="K20" s="21" t="s">
        <v>80</v>
      </c>
    </row>
    <row r="21" ht="20.1" customHeight="1" spans="2:11">
      <c r="B21" s="31">
        <f>H18</f>
        <v>18491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18491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81</v>
      </c>
      <c r="C23" s="16"/>
      <c r="D23" s="16"/>
      <c r="E23" s="16"/>
      <c r="F23" s="16" t="s">
        <v>53</v>
      </c>
      <c r="G23" s="16" t="s">
        <v>82</v>
      </c>
      <c r="H23" s="16"/>
      <c r="I23" s="16"/>
      <c r="J23" s="16" t="s">
        <v>55</v>
      </c>
      <c r="K23" s="16"/>
    </row>
    <row r="26" ht="18.75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>
        <f>F5</f>
        <v>0</v>
      </c>
      <c r="G28" s="7"/>
      <c r="H28" s="6" t="s">
        <v>58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59</v>
      </c>
      <c r="E29" s="10"/>
      <c r="F29" s="11">
        <f>F6</f>
        <v>0</v>
      </c>
      <c r="G29" s="11"/>
      <c r="H29" s="10" t="s">
        <v>60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61</v>
      </c>
      <c r="E30" s="10"/>
      <c r="F30" s="11">
        <f>F7</f>
        <v>0</v>
      </c>
      <c r="G30" s="11"/>
      <c r="H30" s="10" t="s">
        <v>62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63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46</v>
      </c>
      <c r="J33" s="25"/>
      <c r="K33" s="48" t="s">
        <v>69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81</v>
      </c>
      <c r="C38" s="16"/>
      <c r="D38" s="16"/>
      <c r="E38" s="16"/>
      <c r="F38" s="16" t="s">
        <v>53</v>
      </c>
      <c r="G38" s="16" t="s">
        <v>82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2017-11-13T03:04:52Z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