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'结算-地接社'!$A$1:$G$51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<sst xmlns="http://schemas.openxmlformats.org/spreadsheetml/2006/main" count="84" uniqueCount="81">
  <si>
    <t>先声药业会务服务报价表</t>
  </si>
  <si>
    <t>项目名称：</t>
  </si>
  <si>
    <t>7.15南宁文萍晓PUR2307031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</si>
  <si>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</si>
  <si>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</si>
  <si>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</si>
  <si>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</si>
  <si>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</si>
  <si>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</t>
  </si>
  <si>
    <t>南宁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</si>
  <si>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</si>
  <si>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</si>
  <si>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</si>
  <si>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</si>
  <si>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</si>
  <si>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</si>
  <si>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</si>
  <si>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</si>
  <si>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</si>
  <si>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</si>
  <si>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</si>
  <si>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</si>
  <si>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</si>
  <si>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</si>
  <si>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</si>
  <si>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饮料</t>
  </si>
  <si>
    <t>椰汁</t>
  </si>
  <si>
    <t>椰树椰汁（1L）</t>
  </si>
  <si>
    <t>可乐</t>
  </si>
  <si>
    <t>可口可乐（2L)</t>
  </si>
  <si>
    <t>雪碧</t>
  </si>
  <si>
    <t>果粒橙(1.25L）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</si>
  <si>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</si>
  <si>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</si>
  <si>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</si>
  <si>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</si>
  <si>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</si>
  <si>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</si>
  <si>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</si>
  <si>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</si>
  <si>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</si>
  <si>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</si>
  <si>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</si>
  <si>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</si>
  <si>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</si>
  <si>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</si>
  <si>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</si>
  <si>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门型展架/易拉宝</t>
  </si>
  <si>
    <t>1.2m*2m</t>
  </si>
  <si>
    <t>茶歇旗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</si>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</sst>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42" applyNumberFormat="0" applyAlignment="0" applyProtection="0">
      <alignment vertical="center"/>
    </xf>
    <xf numFmtId="0" fontId="25" fillId="19" borderId="38" applyNumberFormat="0" applyAlignment="0" applyProtection="0">
      <alignment vertical="center"/>
    </xf>
    <xf numFmtId="0" fontId="26" fillId="20" borderId="4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58" fontId="6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9" fontId="2" fillId="2" borderId="31" xfId="0" applyNumberFormat="1" applyFont="1" applyFill="1" applyBorder="1" applyAlignment="1">
      <alignment horizontal="center"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1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10" fontId="2" fillId="2" borderId="31" xfId="0" applyNumberFormat="1" applyFont="1" applyFill="1" applyBorder="1" applyAlignment="1">
      <alignment horizontal="center"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9" borderId="35" xfId="0" applyNumberFormat="1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right" vertical="center" wrapText="1"/>
    </xf>
    <xf numFmtId="0" fontId="2" fillId="5" borderId="37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61544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51"/>
  <sheetViews>
    <sheetView tabSelected="1" zoomScale="85" zoomScaleNormal="85" workbookViewId="0">
      <selection activeCell="J13" sqref="J13"/>
    </sheetView>
  </sheetViews>
  <sheetFormatPr defaultColWidth="9" defaultRowHeight="12.5" outlineLevelCol="6"/>
  <cols>
    <col min="1" max="1" width="10.2" style="3" customWidth="1"/>
    <col min="2" max="2" width="9.875" style="3" customWidth="1"/>
    <col min="3" max="3" width="39.1916666666667" style="4" customWidth="1"/>
    <col min="4" max="4" width="8.91666666666667" style="5" customWidth="1"/>
    <col min="5" max="5" width="8.81666666666667" style="5" customWidth="1"/>
    <col min="6" max="6" width="9.7" style="5" customWidth="1"/>
    <col min="7" max="7" width="12.9416666666667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 t="s">
        <v>2</v>
      </c>
      <c r="C4" s="11"/>
      <c r="D4" s="12" t="s">
        <v>3</v>
      </c>
      <c r="E4" s="12" t="s">
        <v>4</v>
      </c>
    </row>
    <row r="5" s="1" customFormat="1" ht="17.25" customHeight="1" spans="1:5">
      <c r="A5" s="10" t="s">
        <v>5</v>
      </c>
      <c r="B5" s="13">
        <v>45122</v>
      </c>
      <c r="C5" s="14"/>
      <c r="D5" s="12" t="s">
        <v>6</v>
      </c>
      <c r="E5" s="12" t="s">
        <v>7</v>
      </c>
    </row>
    <row r="6" s="1" customFormat="1" ht="17.25" customHeight="1" spans="1:5">
      <c r="A6" s="10" t="s">
        <v>8</v>
      </c>
      <c r="B6" s="10" t="s">
        <v>9</v>
      </c>
      <c r="C6" s="15"/>
      <c r="D6" s="12" t="s">
        <v>10</v>
      </c>
      <c r="E6" s="16" t="s">
        <v>11</v>
      </c>
    </row>
    <row r="7" s="1" customFormat="1" ht="17.25" customHeight="1" spans="1:5">
      <c r="A7" s="10" t="s">
        <v>12</v>
      </c>
      <c r="B7" s="10">
        <v>100</v>
      </c>
      <c r="C7" s="15"/>
      <c r="D7" s="17" t="s">
        <v>13</v>
      </c>
      <c r="E7" s="12" t="s">
        <v>14</v>
      </c>
    </row>
    <row r="8" s="1" customFormat="1" ht="12.25" spans="3:7">
      <c r="C8" s="18"/>
      <c r="D8" s="19"/>
      <c r="E8" s="19"/>
      <c r="F8" s="19"/>
      <c r="G8" s="19"/>
    </row>
    <row r="9" s="2" customFormat="1" ht="27.75" customHeight="1" spans="1:7">
      <c r="A9" s="20" t="s">
        <v>15</v>
      </c>
      <c r="B9" s="21"/>
      <c r="C9" s="22" t="s">
        <v>16</v>
      </c>
      <c r="D9" s="22" t="s">
        <v>17</v>
      </c>
      <c r="E9" s="22" t="s">
        <v>18</v>
      </c>
      <c r="F9" s="22" t="s">
        <v>19</v>
      </c>
      <c r="G9" s="23" t="s">
        <v>20</v>
      </c>
    </row>
    <row r="10" s="2" customFormat="1" ht="17.25" hidden="1" customHeight="1" spans="1:7">
      <c r="A10" s="24" t="s">
        <v>21</v>
      </c>
      <c r="B10" s="25"/>
      <c r="C10" s="25"/>
      <c r="D10" s="25"/>
      <c r="E10" s="25"/>
      <c r="F10" s="25"/>
      <c r="G10" s="26"/>
    </row>
    <row r="11" s="1" customFormat="1" ht="12" hidden="1" spans="1:7">
      <c r="A11" s="27" t="s">
        <v>22</v>
      </c>
      <c r="B11" s="28"/>
      <c r="C11" s="29"/>
      <c r="D11" s="30"/>
      <c r="E11" s="30"/>
      <c r="F11" s="30"/>
      <c r="G11" s="31">
        <f>D11*E11*F11</f>
        <v>0</v>
      </c>
    </row>
    <row r="12" s="1" customFormat="1" ht="17.25" hidden="1" customHeight="1" spans="1:7">
      <c r="A12" s="32" t="s">
        <v>23</v>
      </c>
      <c r="B12" s="33"/>
      <c r="C12" s="33"/>
      <c r="D12" s="33"/>
      <c r="E12" s="33"/>
      <c r="F12" s="34"/>
      <c r="G12" s="35">
        <f>SUM(G11:G11)</f>
        <v>0</v>
      </c>
    </row>
    <row r="13" s="2" customFormat="1" ht="17.25" customHeight="1" spans="1:7">
      <c r="A13" s="36" t="s">
        <v>24</v>
      </c>
      <c r="B13" s="37"/>
      <c r="C13" s="37"/>
      <c r="D13" s="37"/>
      <c r="E13" s="37"/>
      <c r="F13" s="37"/>
      <c r="G13" s="38"/>
    </row>
    <row r="14" s="1" customFormat="1" ht="17.25" customHeight="1" spans="1:7">
      <c r="A14" s="39" t="s">
        <v>25</v>
      </c>
      <c r="B14" s="40" t="s">
        <v>26</v>
      </c>
      <c r="C14" s="41" t="s">
        <v>27</v>
      </c>
      <c r="D14" s="42">
        <v>15</v>
      </c>
      <c r="E14" s="42">
        <v>6</v>
      </c>
      <c r="F14" s="42">
        <v>1</v>
      </c>
      <c r="G14" s="43">
        <f>D14*E14*F14</f>
        <v>90</v>
      </c>
    </row>
    <row r="15" s="1" customFormat="1" ht="17.25" customHeight="1" spans="1:7">
      <c r="A15" s="44"/>
      <c r="B15" s="45" t="s">
        <v>28</v>
      </c>
      <c r="C15" s="29" t="s">
        <v>29</v>
      </c>
      <c r="D15" s="30">
        <v>8</v>
      </c>
      <c r="E15" s="30">
        <v>6</v>
      </c>
      <c r="F15" s="30">
        <v>1</v>
      </c>
      <c r="G15" s="43">
        <f t="shared" ref="G15:G17" si="0">D15*E15*F15</f>
        <v>48</v>
      </c>
    </row>
    <row r="16" s="1" customFormat="1" ht="15.75" customHeight="1" spans="1:7">
      <c r="A16" s="44"/>
      <c r="B16" s="45" t="s">
        <v>30</v>
      </c>
      <c r="C16" s="40" t="s">
        <v>31</v>
      </c>
      <c r="D16" s="30">
        <v>10</v>
      </c>
      <c r="E16" s="30">
        <v>6</v>
      </c>
      <c r="F16" s="30">
        <v>1</v>
      </c>
      <c r="G16" s="43">
        <f t="shared" si="0"/>
        <v>60</v>
      </c>
    </row>
    <row r="17" s="1" customFormat="1" ht="30" customHeight="1" spans="1:7">
      <c r="A17" s="27" t="s">
        <v>32</v>
      </c>
      <c r="B17" s="46" t="s">
        <v>33</v>
      </c>
      <c r="C17" s="40" t="s">
        <v>34</v>
      </c>
      <c r="D17" s="47">
        <v>400</v>
      </c>
      <c r="E17" s="48">
        <v>1</v>
      </c>
      <c r="F17" s="48">
        <v>1</v>
      </c>
      <c r="G17" s="43">
        <f t="shared" si="0"/>
        <v>400</v>
      </c>
    </row>
    <row r="18" s="1" customFormat="1" ht="17.25" customHeight="1" spans="1:7">
      <c r="A18" s="49" t="s">
        <v>35</v>
      </c>
      <c r="B18" s="50"/>
      <c r="C18" s="50"/>
      <c r="D18" s="50"/>
      <c r="E18" s="50"/>
      <c r="F18" s="50"/>
      <c r="G18" s="51">
        <f>SUM(G14:G17)</f>
        <v>598</v>
      </c>
    </row>
    <row r="19" s="2" customFormat="1" ht="17.25" customHeight="1" spans="1:7">
      <c r="A19" s="36" t="s">
        <v>36</v>
      </c>
      <c r="B19" s="37"/>
      <c r="C19" s="37"/>
      <c r="D19" s="37"/>
      <c r="E19" s="37"/>
      <c r="F19" s="37"/>
      <c r="G19" s="38"/>
    </row>
    <row r="20" s="1" customFormat="1" ht="17.1" hidden="1" customHeight="1" spans="1:7">
      <c r="A20" s="52" t="s">
        <v>37</v>
      </c>
      <c r="B20" s="53"/>
      <c r="C20" s="54" t="s">
        <v>38</v>
      </c>
      <c r="D20" s="55">
        <v>15</v>
      </c>
      <c r="E20" s="48"/>
      <c r="F20" s="48"/>
      <c r="G20" s="56">
        <f>D20*E20*F20</f>
        <v>0</v>
      </c>
    </row>
    <row r="21" s="1" customFormat="1" ht="17.1" hidden="1" customHeight="1" spans="1:7">
      <c r="A21" s="57" t="s">
        <v>39</v>
      </c>
      <c r="B21" s="58"/>
      <c r="C21" s="54" t="s">
        <v>40</v>
      </c>
      <c r="D21" s="55">
        <v>60</v>
      </c>
      <c r="E21" s="48"/>
      <c r="F21" s="48"/>
      <c r="G21" s="56">
        <f t="shared" ref="G21:G29" si="1">D21*E21*F21</f>
        <v>0</v>
      </c>
    </row>
    <row r="22" s="1" customFormat="1" ht="17.1" hidden="1" customHeight="1" spans="1:7">
      <c r="A22" s="59"/>
      <c r="B22" s="60"/>
      <c r="C22" s="54" t="s">
        <v>41</v>
      </c>
      <c r="D22" s="55">
        <v>80</v>
      </c>
      <c r="E22" s="48"/>
      <c r="F22" s="48"/>
      <c r="G22" s="56">
        <f t="shared" si="1"/>
        <v>0</v>
      </c>
    </row>
    <row r="23" s="1" customFormat="1" ht="17.1" hidden="1" customHeight="1" spans="1:7">
      <c r="A23" s="57" t="s">
        <v>42</v>
      </c>
      <c r="B23" s="58"/>
      <c r="C23" s="54" t="s">
        <v>43</v>
      </c>
      <c r="D23" s="61">
        <v>20</v>
      </c>
      <c r="E23" s="48"/>
      <c r="F23" s="48"/>
      <c r="G23" s="56">
        <f t="shared" si="1"/>
        <v>0</v>
      </c>
    </row>
    <row r="24" s="1" customFormat="1" ht="17.1" hidden="1" customHeight="1" spans="1:7">
      <c r="A24" s="59"/>
      <c r="B24" s="60"/>
      <c r="C24" s="54" t="s">
        <v>44</v>
      </c>
      <c r="D24" s="61">
        <v>40</v>
      </c>
      <c r="E24" s="48"/>
      <c r="F24" s="48"/>
      <c r="G24" s="56">
        <f t="shared" si="1"/>
        <v>0</v>
      </c>
    </row>
    <row r="25" s="1" customFormat="1" ht="17.1" hidden="1" customHeight="1" spans="1:7">
      <c r="A25" s="52" t="s">
        <v>45</v>
      </c>
      <c r="B25" s="53"/>
      <c r="C25" s="54" t="s">
        <v>46</v>
      </c>
      <c r="D25" s="61">
        <v>200</v>
      </c>
      <c r="E25" s="48"/>
      <c r="F25" s="48"/>
      <c r="G25" s="56">
        <f t="shared" si="1"/>
        <v>0</v>
      </c>
    </row>
    <row r="26" s="1" customFormat="1" ht="17.1" customHeight="1" spans="1:7">
      <c r="A26" s="52" t="s">
        <v>47</v>
      </c>
      <c r="B26" s="53"/>
      <c r="C26" s="54" t="s">
        <v>48</v>
      </c>
      <c r="D26" s="61">
        <v>200</v>
      </c>
      <c r="E26" s="48">
        <v>5</v>
      </c>
      <c r="F26" s="48">
        <v>1</v>
      </c>
      <c r="G26" s="56">
        <f t="shared" si="1"/>
        <v>1000</v>
      </c>
    </row>
    <row r="27" s="1" customFormat="1" ht="17.1" customHeight="1" spans="1:7">
      <c r="A27" s="52" t="s">
        <v>49</v>
      </c>
      <c r="B27" s="53"/>
      <c r="C27" s="54"/>
      <c r="D27" s="61">
        <v>0.5</v>
      </c>
      <c r="E27" s="48">
        <v>250</v>
      </c>
      <c r="F27" s="48">
        <v>1</v>
      </c>
      <c r="G27" s="56">
        <f t="shared" si="1"/>
        <v>125</v>
      </c>
    </row>
    <row r="28" s="1" customFormat="1" ht="17.1" hidden="1" customHeight="1" spans="1:7">
      <c r="A28" s="62" t="s">
        <v>50</v>
      </c>
      <c r="B28" s="63"/>
      <c r="C28" s="54" t="s">
        <v>51</v>
      </c>
      <c r="D28" s="61">
        <v>200</v>
      </c>
      <c r="E28" s="48"/>
      <c r="F28" s="48"/>
      <c r="G28" s="56">
        <f t="shared" ref="G28:G40" si="2">D28*E28*F28</f>
        <v>0</v>
      </c>
    </row>
    <row r="29" s="1" customFormat="1" ht="17.1" hidden="1" customHeight="1" spans="1:7">
      <c r="A29" s="52" t="s">
        <v>52</v>
      </c>
      <c r="B29" s="53"/>
      <c r="C29" s="64" t="s">
        <v>53</v>
      </c>
      <c r="D29" s="55">
        <v>300</v>
      </c>
      <c r="E29" s="48"/>
      <c r="F29" s="48"/>
      <c r="G29" s="56">
        <f t="shared" si="2"/>
        <v>0</v>
      </c>
    </row>
    <row r="30" s="1" customFormat="1" ht="17.1" hidden="1" customHeight="1" spans="1:7">
      <c r="A30" s="52" t="s">
        <v>54</v>
      </c>
      <c r="B30" s="53"/>
      <c r="C30" s="64" t="s">
        <v>55</v>
      </c>
      <c r="D30" s="55">
        <v>200</v>
      </c>
      <c r="E30" s="48"/>
      <c r="F30" s="48"/>
      <c r="G30" s="56">
        <f t="shared" si="2"/>
        <v>0</v>
      </c>
    </row>
    <row r="31" s="1" customFormat="1" ht="17.1" customHeight="1" spans="1:7">
      <c r="A31" s="52" t="s">
        <v>56</v>
      </c>
      <c r="B31" s="53"/>
      <c r="C31" s="64" t="s">
        <v>57</v>
      </c>
      <c r="D31" s="55">
        <v>5</v>
      </c>
      <c r="E31" s="48">
        <v>30</v>
      </c>
      <c r="F31" s="48">
        <v>1</v>
      </c>
      <c r="G31" s="56">
        <f t="shared" si="2"/>
        <v>150</v>
      </c>
    </row>
    <row r="32" s="1" customFormat="1" ht="17.1" hidden="1" customHeight="1" spans="1:7">
      <c r="A32" s="52" t="s">
        <v>58</v>
      </c>
      <c r="B32" s="53"/>
      <c r="C32" s="64" t="s">
        <v>59</v>
      </c>
      <c r="D32" s="55">
        <v>0.8</v>
      </c>
      <c r="E32" s="48"/>
      <c r="F32" s="48"/>
      <c r="G32" s="56">
        <f t="shared" si="2"/>
        <v>0</v>
      </c>
    </row>
    <row r="33" s="1" customFormat="1" ht="17.1" customHeight="1" spans="1:7">
      <c r="A33" s="52" t="s">
        <v>60</v>
      </c>
      <c r="B33" s="53"/>
      <c r="C33" s="64" t="s">
        <v>59</v>
      </c>
      <c r="D33" s="55">
        <v>1.2</v>
      </c>
      <c r="E33" s="48">
        <v>50</v>
      </c>
      <c r="F33" s="48">
        <v>1</v>
      </c>
      <c r="G33" s="56">
        <f t="shared" si="2"/>
        <v>60</v>
      </c>
    </row>
    <row r="34" s="1" customFormat="1" ht="17.1" hidden="1" customHeight="1" spans="1:7">
      <c r="A34" s="52" t="s">
        <v>61</v>
      </c>
      <c r="B34" s="53"/>
      <c r="C34" s="64" t="s">
        <v>62</v>
      </c>
      <c r="D34" s="65">
        <v>1500</v>
      </c>
      <c r="E34" s="48"/>
      <c r="F34" s="48"/>
      <c r="G34" s="56">
        <f t="shared" si="2"/>
        <v>0</v>
      </c>
    </row>
    <row r="35" s="1" customFormat="1" ht="17.1" hidden="1" customHeight="1" spans="1:7">
      <c r="A35" s="52" t="s">
        <v>63</v>
      </c>
      <c r="B35" s="53"/>
      <c r="C35" s="64" t="s">
        <v>64</v>
      </c>
      <c r="D35" s="55">
        <v>5</v>
      </c>
      <c r="E35" s="48"/>
      <c r="F35" s="48"/>
      <c r="G35" s="56">
        <f t="shared" si="2"/>
        <v>0</v>
      </c>
    </row>
    <row r="36" s="1" customFormat="1" ht="17.1" hidden="1" customHeight="1" spans="1:7">
      <c r="A36" s="52" t="s">
        <v>65</v>
      </c>
      <c r="B36" s="53"/>
      <c r="C36" s="64" t="s">
        <v>66</v>
      </c>
      <c r="D36" s="55">
        <v>10</v>
      </c>
      <c r="E36" s="48"/>
      <c r="F36" s="48"/>
      <c r="G36" s="56">
        <f t="shared" si="2"/>
        <v>0</v>
      </c>
    </row>
    <row r="37" s="1" customFormat="1" ht="17.1" customHeight="1" spans="1:7">
      <c r="A37" s="52" t="s">
        <v>67</v>
      </c>
      <c r="B37" s="53"/>
      <c r="C37" s="64" t="s">
        <v>68</v>
      </c>
      <c r="D37" s="61">
        <v>8</v>
      </c>
      <c r="E37" s="48">
        <v>30</v>
      </c>
      <c r="F37" s="48">
        <v>1</v>
      </c>
      <c r="G37" s="56">
        <f t="shared" si="2"/>
        <v>240</v>
      </c>
    </row>
    <row r="38" s="1" customFormat="1" ht="17.1" hidden="1" customHeight="1" spans="1:7">
      <c r="A38" s="52" t="s">
        <v>69</v>
      </c>
      <c r="B38" s="53"/>
      <c r="C38" s="64" t="s">
        <v>68</v>
      </c>
      <c r="D38" s="61">
        <v>8</v>
      </c>
      <c r="E38" s="48"/>
      <c r="F38" s="48"/>
      <c r="G38" s="56">
        <f t="shared" si="2"/>
        <v>0</v>
      </c>
    </row>
    <row r="39" s="1" customFormat="1" ht="17.1" hidden="1" customHeight="1" spans="1:7">
      <c r="A39" s="52" t="s">
        <v>70</v>
      </c>
      <c r="B39" s="53"/>
      <c r="C39" s="64" t="s">
        <v>71</v>
      </c>
      <c r="D39" s="65">
        <v>3500</v>
      </c>
      <c r="E39" s="48"/>
      <c r="F39" s="48"/>
      <c r="G39" s="56">
        <f t="shared" si="2"/>
        <v>0</v>
      </c>
    </row>
    <row r="40" s="1" customFormat="1" ht="15.75" hidden="1" customHeight="1" spans="1:7">
      <c r="A40" s="66" t="s">
        <v>72</v>
      </c>
      <c r="B40" s="67"/>
      <c r="C40" s="40" t="s">
        <v>73</v>
      </c>
      <c r="D40" s="47">
        <v>20</v>
      </c>
      <c r="E40" s="68"/>
      <c r="F40" s="30"/>
      <c r="G40" s="56">
        <f t="shared" si="2"/>
        <v>0</v>
      </c>
    </row>
    <row r="41" s="1" customFormat="1" ht="17.25" customHeight="1" spans="1:7">
      <c r="A41" s="49" t="s">
        <v>74</v>
      </c>
      <c r="B41" s="50"/>
      <c r="C41" s="50"/>
      <c r="D41" s="50"/>
      <c r="E41" s="50"/>
      <c r="F41" s="50"/>
      <c r="G41" s="51">
        <f>SUM(G20:G40)</f>
        <v>1575</v>
      </c>
    </row>
    <row r="42" s="2" customFormat="1" ht="17.25" customHeight="1" spans="1:7">
      <c r="A42" s="36" t="s">
        <v>75</v>
      </c>
      <c r="B42" s="37"/>
      <c r="C42" s="37"/>
      <c r="D42" s="37"/>
      <c r="E42" s="37"/>
      <c r="F42" s="37"/>
      <c r="G42" s="38"/>
    </row>
    <row r="43" s="1" customFormat="1" ht="17.25" customHeight="1" spans="1:7">
      <c r="A43" s="69" t="s">
        <v>76</v>
      </c>
      <c r="B43" s="70"/>
      <c r="C43" s="71">
        <v>0.06</v>
      </c>
      <c r="D43" s="72"/>
      <c r="E43" s="72"/>
      <c r="F43" s="73"/>
      <c r="G43" s="74">
        <f>(G12+G18+G41)*C43</f>
        <v>130.38</v>
      </c>
    </row>
    <row r="44" s="1" customFormat="1" ht="17.25" customHeight="1" spans="1:7">
      <c r="A44" s="75" t="s">
        <v>35</v>
      </c>
      <c r="B44" s="76"/>
      <c r="C44" s="76"/>
      <c r="D44" s="76"/>
      <c r="E44" s="76"/>
      <c r="F44" s="76"/>
      <c r="G44" s="77">
        <f>G12+G18+G41+G43</f>
        <v>2303.38</v>
      </c>
    </row>
    <row r="45" s="2" customFormat="1" ht="17.25" customHeight="1" spans="1:7">
      <c r="A45" s="78" t="s">
        <v>77</v>
      </c>
      <c r="B45" s="79"/>
      <c r="C45" s="79"/>
      <c r="D45" s="79"/>
      <c r="E45" s="79"/>
      <c r="F45" s="79"/>
      <c r="G45" s="80"/>
    </row>
    <row r="46" s="1" customFormat="1" ht="17.25" customHeight="1" spans="1:7">
      <c r="A46" s="81" t="s">
        <v>78</v>
      </c>
      <c r="B46" s="82"/>
      <c r="C46" s="83">
        <v>0.06</v>
      </c>
      <c r="D46" s="84"/>
      <c r="E46" s="84"/>
      <c r="F46" s="85"/>
      <c r="G46" s="86">
        <f>G44*C46</f>
        <v>138.2028</v>
      </c>
    </row>
    <row r="47" s="1" customFormat="1" ht="17.25" customHeight="1" spans="1:7">
      <c r="A47" s="87" t="s">
        <v>79</v>
      </c>
      <c r="B47" s="76"/>
      <c r="C47" s="76"/>
      <c r="D47" s="76"/>
      <c r="E47" s="76"/>
      <c r="F47" s="76"/>
      <c r="G47" s="88">
        <f>G44+G46</f>
        <v>2441.5828</v>
      </c>
    </row>
    <row r="48" s="1" customFormat="1" ht="17.25" customHeight="1" spans="1:7">
      <c r="A48" s="89" t="s">
        <v>80</v>
      </c>
      <c r="B48" s="90"/>
      <c r="C48" s="90"/>
      <c r="D48" s="90"/>
      <c r="E48" s="90"/>
      <c r="F48" s="90"/>
      <c r="G48" s="88">
        <f>G47/25</f>
        <v>97.663312</v>
      </c>
    </row>
    <row r="49" s="1" customFormat="1" spans="1:7">
      <c r="A49" s="3"/>
      <c r="B49" s="3"/>
      <c r="C49" s="3"/>
      <c r="D49" s="3"/>
      <c r="E49" s="3"/>
      <c r="F49" s="3"/>
      <c r="G49" s="3"/>
    </row>
    <row r="50" s="1" customFormat="1" ht="12.75" customHeight="1" spans="1:7">
      <c r="A50" s="91"/>
      <c r="B50" s="91"/>
      <c r="C50" s="91"/>
      <c r="D50" s="91"/>
      <c r="E50" s="91"/>
      <c r="F50" s="91"/>
      <c r="G50" s="91"/>
    </row>
    <row r="51" s="1" customFormat="1" ht="11.5" spans="1:7">
      <c r="A51" s="91"/>
      <c r="B51" s="91"/>
      <c r="C51" s="91"/>
      <c r="D51" s="91"/>
      <c r="E51" s="91"/>
      <c r="F51" s="91"/>
      <c r="G51" s="91"/>
    </row>
  </sheetData>
  <mergeCells count="38">
    <mergeCell ref="A3:G3"/>
    <mergeCell ref="A9:B9"/>
    <mergeCell ref="A10:G10"/>
    <mergeCell ref="A12:F12"/>
    <mergeCell ref="A13:G13"/>
    <mergeCell ref="A18:F18"/>
    <mergeCell ref="A19:G19"/>
    <mergeCell ref="A20:B20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F41"/>
    <mergeCell ref="A42:G42"/>
    <mergeCell ref="A43:B43"/>
    <mergeCell ref="C43:F43"/>
    <mergeCell ref="A44:F44"/>
    <mergeCell ref="A45:G45"/>
    <mergeCell ref="A46:B46"/>
    <mergeCell ref="C46:F46"/>
    <mergeCell ref="A47:F47"/>
    <mergeCell ref="A48:F48"/>
    <mergeCell ref="A14:A16"/>
    <mergeCell ref="A50:G51"/>
    <mergeCell ref="A21:B22"/>
    <mergeCell ref="A23:B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2023-07-11T03:13:01Z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