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529F908D-4BA1-4BDA-AF67-ED1C9768389F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北京" sheetId="1" r:id="rId1"/>
    <sheet name="杭州（备选）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4" i="4" l="1"/>
  <c r="H66" i="4"/>
  <c r="H82" i="1"/>
  <c r="H31" i="4" l="1"/>
  <c r="H32" i="4"/>
  <c r="H33" i="4"/>
  <c r="H34" i="4"/>
  <c r="H35" i="4"/>
  <c r="H93" i="4" l="1"/>
  <c r="H92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5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0" i="4"/>
  <c r="H15" i="4"/>
  <c r="H14" i="4"/>
  <c r="H13" i="4"/>
  <c r="H12" i="4"/>
  <c r="H11" i="4"/>
  <c r="H10" i="4"/>
  <c r="H9" i="4"/>
  <c r="H8" i="4"/>
  <c r="H94" i="4" l="1"/>
  <c r="H95" i="4" s="1"/>
  <c r="H15" i="1"/>
  <c r="H96" i="1"/>
  <c r="H97" i="1"/>
  <c r="H98" i="1"/>
  <c r="H99" i="1"/>
  <c r="H100" i="1"/>
  <c r="H101" i="1"/>
  <c r="H112" i="1"/>
  <c r="H95" i="1"/>
  <c r="H94" i="1"/>
  <c r="H72" i="1"/>
  <c r="H74" i="1"/>
  <c r="H75" i="1"/>
  <c r="H76" i="1"/>
  <c r="H77" i="1"/>
  <c r="H78" i="1"/>
  <c r="H79" i="1"/>
  <c r="H80" i="1"/>
  <c r="H81" i="1"/>
  <c r="H83" i="1"/>
  <c r="H84" i="1"/>
  <c r="H85" i="1"/>
  <c r="H86" i="1"/>
  <c r="H87" i="1"/>
  <c r="H88" i="1"/>
  <c r="H89" i="1"/>
  <c r="H90" i="1"/>
  <c r="H91" i="1"/>
  <c r="H92" i="1"/>
  <c r="H93" i="1"/>
  <c r="H63" i="1"/>
  <c r="H64" i="1"/>
  <c r="H65" i="1"/>
  <c r="H66" i="1"/>
  <c r="H67" i="1"/>
  <c r="H68" i="1"/>
  <c r="H69" i="1"/>
  <c r="H70" i="1"/>
  <c r="H71" i="1"/>
  <c r="H62" i="1"/>
  <c r="H96" i="4" l="1"/>
  <c r="H97" i="4" s="1"/>
  <c r="H52" i="1"/>
  <c r="H53" i="1"/>
  <c r="H54" i="1"/>
  <c r="H55" i="1"/>
  <c r="H56" i="1"/>
  <c r="H57" i="1"/>
  <c r="H58" i="1"/>
  <c r="H59" i="1"/>
  <c r="H60" i="1"/>
  <c r="H61" i="1"/>
  <c r="H46" i="1"/>
  <c r="H48" i="1"/>
  <c r="H49" i="1"/>
  <c r="H51" i="1"/>
  <c r="H45" i="1"/>
  <c r="H14" i="1"/>
  <c r="H13" i="1"/>
  <c r="H12" i="1"/>
  <c r="H11" i="1"/>
  <c r="H10" i="1"/>
  <c r="H9" i="1"/>
  <c r="H8" i="1"/>
  <c r="H113" i="1"/>
  <c r="H114" i="1" l="1"/>
  <c r="H115" i="1" s="1"/>
  <c r="H116" i="1" l="1"/>
  <c r="H117" i="1" s="1"/>
</calcChain>
</file>

<file path=xl/sharedStrings.xml><?xml version="1.0" encoding="utf-8"?>
<sst xmlns="http://schemas.openxmlformats.org/spreadsheetml/2006/main" count="479" uniqueCount="228">
  <si>
    <t>回应贵公司的邀请，我公司报价如下：</t>
    <phoneticPr fontId="1" type="noConversion"/>
  </si>
  <si>
    <t>项目</t>
    <phoneticPr fontId="1" type="noConversion"/>
  </si>
  <si>
    <t>单价</t>
    <phoneticPr fontId="1" type="noConversion"/>
  </si>
  <si>
    <t>总计</t>
    <phoneticPr fontId="1" type="noConversion"/>
  </si>
  <si>
    <t>说明</t>
    <phoneticPr fontId="1" type="noConversion"/>
  </si>
  <si>
    <t>数量2</t>
    <phoneticPr fontId="1" type="noConversion"/>
  </si>
  <si>
    <t>数量1</t>
    <phoneticPr fontId="1" type="noConversion"/>
  </si>
  <si>
    <t>联系电话：15201775052</t>
    <phoneticPr fontId="1" type="noConversion"/>
  </si>
  <si>
    <t>报价人：康辉集团国际会议展览有限公司</t>
    <phoneticPr fontId="1" type="noConversion"/>
  </si>
  <si>
    <t>联系人：张筱青</t>
    <phoneticPr fontId="1" type="noConversion"/>
  </si>
  <si>
    <t>付款方式：银行转账</t>
    <phoneticPr fontId="1" type="noConversion"/>
  </si>
  <si>
    <t>项目总报价</t>
    <phoneticPr fontId="1" type="noConversion"/>
  </si>
  <si>
    <t xml:space="preserve">备注：
</t>
    <phoneticPr fontId="1" type="noConversion"/>
  </si>
  <si>
    <t>1、以上报价均含税、实施人员餐旅费、服务费等完成招标项目实施所需的所有费用，招标方除以上费用外不再承担其他费用；
2、结算按照实际使用情况结算；</t>
    <phoneticPr fontId="1" type="noConversion"/>
  </si>
  <si>
    <t>本公司确认以上内容情况属实，上述报价构成要约，我公司接受相关法律约束。</t>
    <phoneticPr fontId="1" type="noConversion"/>
  </si>
  <si>
    <t xml:space="preserve">单位（盖章） </t>
    <phoneticPr fontId="1" type="noConversion"/>
  </si>
  <si>
    <t>年     月     日</t>
    <phoneticPr fontId="1" type="noConversion"/>
  </si>
  <si>
    <t>授权代表签字：</t>
    <phoneticPr fontId="1" type="noConversion"/>
  </si>
  <si>
    <t>单间</t>
    <phoneticPr fontId="1" type="noConversion"/>
  </si>
  <si>
    <t>标间</t>
    <phoneticPr fontId="1" type="noConversion"/>
  </si>
  <si>
    <t>房间水果</t>
    <phoneticPr fontId="1" type="noConversion"/>
  </si>
  <si>
    <t>含单早</t>
    <phoneticPr fontId="1" type="noConversion"/>
  </si>
  <si>
    <t>含双早</t>
    <phoneticPr fontId="1" type="noConversion"/>
  </si>
  <si>
    <t>全天会议</t>
    <phoneticPr fontId="1" type="noConversion"/>
  </si>
  <si>
    <t>茶歇</t>
    <phoneticPr fontId="1" type="noConversion"/>
  </si>
  <si>
    <t>用餐</t>
    <phoneticPr fontId="1" type="noConversion"/>
  </si>
  <si>
    <t>5层雪松厅</t>
    <phoneticPr fontId="1" type="noConversion"/>
  </si>
  <si>
    <t>预估1次</t>
    <phoneticPr fontId="1" type="noConversion"/>
  </si>
  <si>
    <t>12.14自助晚餐</t>
    <phoneticPr fontId="1" type="noConversion"/>
  </si>
  <si>
    <t>12.15自助午餐</t>
    <phoneticPr fontId="1" type="noConversion"/>
  </si>
  <si>
    <t>380平米，含27平米led</t>
    <phoneticPr fontId="1" type="noConversion"/>
  </si>
  <si>
    <t>宴会厅一段</t>
    <phoneticPr fontId="1" type="noConversion"/>
  </si>
  <si>
    <t>没有中午的常开自助需要去趴房用西餐套</t>
    <phoneticPr fontId="1" type="noConversion"/>
  </si>
  <si>
    <t>230平米，不含led</t>
    <phoneticPr fontId="1" type="noConversion"/>
  </si>
  <si>
    <t>（市区）金茂北京威斯汀大饭店</t>
    <phoneticPr fontId="1" type="noConversion"/>
  </si>
  <si>
    <t>（市区推荐）北京金隅喜来登大酒店</t>
    <phoneticPr fontId="1" type="noConversion"/>
  </si>
  <si>
    <t>（市区）北京金茂万丽酒店</t>
    <phoneticPr fontId="1" type="noConversion"/>
  </si>
  <si>
    <t>宴会厅A厅</t>
    <phoneticPr fontId="1" type="noConversion"/>
  </si>
  <si>
    <t>（京郊）北京乐多港万豪酒店</t>
    <phoneticPr fontId="1" type="noConversion"/>
  </si>
  <si>
    <t>住宿
12月14日-12月17日</t>
    <phoneticPr fontId="1" type="noConversion"/>
  </si>
  <si>
    <t>预估1次，单次20份起订</t>
    <phoneticPr fontId="1" type="noConversion"/>
  </si>
  <si>
    <t>会议室</t>
    <phoneticPr fontId="1" type="noConversion"/>
  </si>
  <si>
    <t>310平，酒店三层（长27.5 宽11 高灯下6米）
含led</t>
    <phoneticPr fontId="1" type="noConversion"/>
  </si>
  <si>
    <t>12.14晚餐桌餐</t>
    <phoneticPr fontId="1" type="noConversion"/>
  </si>
  <si>
    <t>12.15午餐桌餐</t>
    <phoneticPr fontId="1" type="noConversion"/>
  </si>
  <si>
    <t>保底50人以上起开，建议桌餐</t>
    <phoneticPr fontId="1" type="noConversion"/>
  </si>
  <si>
    <t>152平米，含4500流明投影、幕布100寸
不含led</t>
    <phoneticPr fontId="1" type="noConversion"/>
  </si>
  <si>
    <t>不保证每天都有常开自助午晚餐</t>
    <phoneticPr fontId="1" type="noConversion"/>
  </si>
  <si>
    <t>40人起</t>
  </si>
  <si>
    <t>357平米，不含led</t>
    <phoneticPr fontId="1" type="noConversion"/>
  </si>
  <si>
    <t>宴会3厅</t>
    <phoneticPr fontId="1" type="noConversion"/>
  </si>
  <si>
    <t>40人起</t>
    <phoneticPr fontId="1" type="noConversion"/>
  </si>
  <si>
    <t>3种时令整果，一次</t>
    <phoneticPr fontId="1" type="noConversion"/>
  </si>
  <si>
    <t>5-6个时令整果，一次</t>
    <phoneticPr fontId="1" type="noConversion"/>
  </si>
  <si>
    <t>包含3种水果，一次</t>
    <phoneticPr fontId="1" type="noConversion"/>
  </si>
  <si>
    <t>三种水果，一次</t>
    <phoneticPr fontId="1" type="noConversion"/>
  </si>
  <si>
    <t>一次</t>
    <phoneticPr fontId="1" type="noConversion"/>
  </si>
  <si>
    <t>（京郊）北京世园凯悦酒店--被政府征用，无法接待</t>
    <phoneticPr fontId="1" type="noConversion"/>
  </si>
  <si>
    <t>（京郊推荐）北京金隅八达岭皇冠假日酒店</t>
    <phoneticPr fontId="1" type="noConversion"/>
  </si>
  <si>
    <t>别克GL8</t>
    <phoneticPr fontId="1" type="noConversion"/>
  </si>
  <si>
    <t>考斯特</t>
    <phoneticPr fontId="1" type="noConversion"/>
  </si>
  <si>
    <t>接送机</t>
    <phoneticPr fontId="1" type="noConversion"/>
  </si>
  <si>
    <t>高铁-酒店</t>
    <phoneticPr fontId="1" type="noConversion"/>
  </si>
  <si>
    <t>首都机场-酒店</t>
    <phoneticPr fontId="1" type="noConversion"/>
  </si>
  <si>
    <t>大兴机场-酒店</t>
    <phoneticPr fontId="1" type="noConversion"/>
  </si>
  <si>
    <t>北京公司参访</t>
    <phoneticPr fontId="1" type="noConversion"/>
  </si>
  <si>
    <t>酒店-北京公司</t>
    <phoneticPr fontId="1" type="noConversion"/>
  </si>
  <si>
    <t>45座大巴</t>
    <phoneticPr fontId="1" type="noConversion"/>
  </si>
  <si>
    <t>酒店</t>
    <phoneticPr fontId="1" type="noConversion"/>
  </si>
  <si>
    <t>交通</t>
    <phoneticPr fontId="1" type="noConversion"/>
  </si>
  <si>
    <t>搭建</t>
    <phoneticPr fontId="1" type="noConversion"/>
  </si>
  <si>
    <t>宾馆大厅签到背板</t>
    <phoneticPr fontId="1" type="noConversion"/>
  </si>
  <si>
    <t>开会会场外签到墙</t>
    <phoneticPr fontId="1" type="noConversion"/>
  </si>
  <si>
    <t>照相互动区模型</t>
    <phoneticPr fontId="1" type="noConversion"/>
  </si>
  <si>
    <t>获奖人员照片墙</t>
    <phoneticPr fontId="1" type="noConversion"/>
  </si>
  <si>
    <t>公司独代展示墙或造型</t>
    <phoneticPr fontId="1" type="noConversion"/>
  </si>
  <si>
    <t>个险做精、个险求变、做独代到信泰、持续热爱等，4块</t>
    <phoneticPr fontId="1" type="noConversion"/>
  </si>
  <si>
    <t>门型展架</t>
    <phoneticPr fontId="1" type="noConversion"/>
  </si>
  <si>
    <t>讲台板</t>
    <phoneticPr fontId="1" type="noConversion"/>
  </si>
  <si>
    <t>放在讲台花下方，KT板</t>
    <phoneticPr fontId="1" type="noConversion"/>
  </si>
  <si>
    <t>安装人员</t>
    <phoneticPr fontId="1" type="noConversion"/>
  </si>
  <si>
    <t>进场、撤场安装人员</t>
    <phoneticPr fontId="1" type="noConversion"/>
  </si>
  <si>
    <t>车辆</t>
    <phoneticPr fontId="1" type="noConversion"/>
  </si>
  <si>
    <t>进撤场车辆</t>
    <phoneticPr fontId="1" type="noConversion"/>
  </si>
  <si>
    <t>预估尺寸：300cm*250cm</t>
    <phoneticPr fontId="1" type="noConversion"/>
  </si>
  <si>
    <t>预估尺寸：450cm*270cm</t>
    <phoneticPr fontId="1" type="noConversion"/>
  </si>
  <si>
    <t>用于签到使用，桁架黑白宝丽布</t>
    <phoneticPr fontId="1" type="noConversion"/>
  </si>
  <si>
    <t>签到墙，桁架黑白宝丽布</t>
    <phoneticPr fontId="1" type="noConversion"/>
  </si>
  <si>
    <t>入围私享会人员</t>
    <phoneticPr fontId="1" type="noConversion"/>
  </si>
  <si>
    <t>北京文化等的楼体造型</t>
    <phoneticPr fontId="1" type="noConversion"/>
  </si>
  <si>
    <t>往返</t>
    <phoneticPr fontId="1" type="noConversion"/>
  </si>
  <si>
    <t>内容</t>
    <phoneticPr fontId="1" type="noConversion"/>
  </si>
  <si>
    <t>描述</t>
    <phoneticPr fontId="1" type="noConversion"/>
  </si>
  <si>
    <t>大类</t>
    <phoneticPr fontId="1" type="noConversion"/>
  </si>
  <si>
    <t>线阵全频音箱</t>
    <phoneticPr fontId="1" type="noConversion"/>
  </si>
  <si>
    <t>反送音响</t>
    <phoneticPr fontId="1" type="noConversion"/>
  </si>
  <si>
    <t>线阵超低音箱</t>
    <phoneticPr fontId="1" type="noConversion"/>
  </si>
  <si>
    <t>数字调音台</t>
    <phoneticPr fontId="1" type="noConversion"/>
  </si>
  <si>
    <t>压限器</t>
    <phoneticPr fontId="1" type="noConversion"/>
  </si>
  <si>
    <t>均衡器</t>
    <phoneticPr fontId="1" type="noConversion"/>
  </si>
  <si>
    <t>效果器</t>
    <phoneticPr fontId="1" type="noConversion"/>
  </si>
  <si>
    <t>无线手持麦克风</t>
    <phoneticPr fontId="1" type="noConversion"/>
  </si>
  <si>
    <t>音频接收器</t>
    <phoneticPr fontId="1" type="noConversion"/>
  </si>
  <si>
    <t>电脑</t>
    <phoneticPr fontId="1" type="noConversion"/>
  </si>
  <si>
    <t>线材</t>
    <phoneticPr fontId="1" type="noConversion"/>
  </si>
  <si>
    <t>Presonus 48</t>
    <phoneticPr fontId="6" type="noConversion"/>
  </si>
  <si>
    <t>线阵</t>
    <phoneticPr fontId="1" type="noConversion"/>
  </si>
  <si>
    <t>15音响</t>
    <phoneticPr fontId="1" type="noConversion"/>
  </si>
  <si>
    <t>Mipro 747</t>
    <phoneticPr fontId="1" type="noConversion"/>
  </si>
  <si>
    <t>SONY</t>
    <phoneticPr fontId="1" type="noConversion"/>
  </si>
  <si>
    <t>设备、物料运输</t>
    <phoneticPr fontId="1" type="noConversion"/>
  </si>
  <si>
    <t>人员</t>
    <phoneticPr fontId="1" type="noConversion"/>
  </si>
  <si>
    <t>技术人员+执行人员</t>
    <phoneticPr fontId="6" type="noConversion"/>
  </si>
  <si>
    <t>运输</t>
    <phoneticPr fontId="1" type="noConversion"/>
  </si>
  <si>
    <t>约4-5分钟</t>
    <phoneticPr fontId="1" type="noConversion"/>
  </si>
  <si>
    <t>胸牌 PVC</t>
    <phoneticPr fontId="1" type="noConversion"/>
  </si>
  <si>
    <t>桌牌</t>
    <phoneticPr fontId="1" type="noConversion"/>
  </si>
  <si>
    <t>绒布防疫口罩</t>
    <phoneticPr fontId="1" type="noConversion"/>
  </si>
  <si>
    <t>笔记本</t>
    <phoneticPr fontId="1" type="noConversion"/>
  </si>
  <si>
    <t>晨光签字笔</t>
    <phoneticPr fontId="1" type="noConversion"/>
  </si>
  <si>
    <t>荣誉证书</t>
    <phoneticPr fontId="1" type="noConversion"/>
  </si>
  <si>
    <t>信泰首届独立代理人私享会POLO衫</t>
    <phoneticPr fontId="1" type="noConversion"/>
  </si>
  <si>
    <t>摄影摄像</t>
    <phoneticPr fontId="1" type="noConversion"/>
  </si>
  <si>
    <t>讲师</t>
    <phoneticPr fontId="1" type="noConversion"/>
  </si>
  <si>
    <t>外请讲师</t>
    <phoneticPr fontId="1" type="noConversion"/>
  </si>
  <si>
    <t>专业：国际贸易/经济/国际关系等授课  时长：1.5-2个小时</t>
    <phoneticPr fontId="1" type="noConversion"/>
  </si>
  <si>
    <t>接站手捧花</t>
    <phoneticPr fontId="1" type="noConversion"/>
  </si>
  <si>
    <t>纪念物</t>
    <phoneticPr fontId="1" type="noConversion"/>
  </si>
  <si>
    <t>翻页器</t>
    <phoneticPr fontId="1" type="noConversion"/>
  </si>
  <si>
    <t>音响设备</t>
    <phoneticPr fontId="1" type="noConversion"/>
  </si>
  <si>
    <t>视频设备</t>
    <phoneticPr fontId="1" type="noConversion"/>
  </si>
  <si>
    <t>LED P3高清屏目</t>
    <phoneticPr fontId="1" type="noConversion"/>
  </si>
  <si>
    <t>N6视频切换器</t>
    <phoneticPr fontId="1" type="noConversion"/>
  </si>
  <si>
    <t>笔记本电脑</t>
    <phoneticPr fontId="1" type="noConversion"/>
  </si>
  <si>
    <t>辅助线材</t>
    <phoneticPr fontId="1" type="noConversion"/>
  </si>
  <si>
    <t>实现视频无缝切换</t>
    <phoneticPr fontId="6" type="noConversion"/>
  </si>
  <si>
    <t>高清LED室内屏，尺寸 5.5m*3m，</t>
    <phoneticPr fontId="1" type="noConversion"/>
  </si>
  <si>
    <t>苹果</t>
    <phoneticPr fontId="1" type="noConversion"/>
  </si>
  <si>
    <t>辅助线材一套</t>
    <phoneticPr fontId="1" type="noConversion"/>
  </si>
  <si>
    <t>云相册拍摄+云后台</t>
    <phoneticPr fontId="1" type="noConversion"/>
  </si>
  <si>
    <t>专业摄影</t>
    <phoneticPr fontId="1" type="noConversion"/>
  </si>
  <si>
    <t>专业摄像</t>
    <phoneticPr fontId="1" type="noConversion"/>
  </si>
  <si>
    <t>一天2人</t>
    <phoneticPr fontId="1" type="noConversion"/>
  </si>
  <si>
    <t>人员运输</t>
    <phoneticPr fontId="1" type="noConversion"/>
  </si>
  <si>
    <t>视频制作</t>
    <phoneticPr fontId="1" type="noConversion"/>
  </si>
  <si>
    <t>暖场/回顾视频</t>
    <phoneticPr fontId="1" type="noConversion"/>
  </si>
  <si>
    <t>其他物料</t>
    <phoneticPr fontId="1" type="noConversion"/>
  </si>
  <si>
    <t>赠送</t>
    <phoneticPr fontId="1" type="noConversion"/>
  </si>
  <si>
    <t>用车</t>
    <phoneticPr fontId="1" type="noConversion"/>
  </si>
  <si>
    <t>大巴车：45座大巴车</t>
    <phoneticPr fontId="1" type="noConversion"/>
  </si>
  <si>
    <t>门票</t>
    <phoneticPr fontId="1" type="noConversion"/>
  </si>
  <si>
    <t>长城</t>
    <phoneticPr fontId="1" type="noConversion"/>
  </si>
  <si>
    <t>颐和园</t>
    <phoneticPr fontId="1" type="noConversion"/>
  </si>
  <si>
    <t>用餐</t>
    <phoneticPr fontId="1" type="noConversion"/>
  </si>
  <si>
    <t>午餐</t>
    <phoneticPr fontId="1" type="noConversion"/>
  </si>
  <si>
    <t>晚餐</t>
    <phoneticPr fontId="1" type="noConversion"/>
  </si>
  <si>
    <t>保险</t>
    <phoneticPr fontId="1" type="noConversion"/>
  </si>
  <si>
    <t>导游</t>
    <phoneticPr fontId="1" type="noConversion"/>
  </si>
  <si>
    <t>耳机</t>
    <phoneticPr fontId="1" type="noConversion"/>
  </si>
  <si>
    <t>司机导游餐补</t>
    <phoneticPr fontId="1" type="noConversion"/>
  </si>
  <si>
    <t>团康活动
（一）八达岭长城+颐和园</t>
    <phoneticPr fontId="1" type="noConversion"/>
  </si>
  <si>
    <t>团康活动
（二）故宫+天坛或恭王府</t>
    <phoneticPr fontId="1" type="noConversion"/>
  </si>
  <si>
    <t>故宫</t>
    <phoneticPr fontId="1" type="noConversion"/>
  </si>
  <si>
    <t>天坛</t>
    <phoneticPr fontId="1" type="noConversion"/>
  </si>
  <si>
    <t>恭王府</t>
    <phoneticPr fontId="1" type="noConversion"/>
  </si>
  <si>
    <t>酒店外用餐</t>
    <phoneticPr fontId="1" type="noConversion"/>
  </si>
  <si>
    <t>特色晚宴</t>
    <phoneticPr fontId="1" type="noConversion"/>
  </si>
  <si>
    <t>12.15特色晚宴</t>
    <phoneticPr fontId="1" type="noConversion"/>
  </si>
  <si>
    <t>工作人员</t>
    <phoneticPr fontId="1" type="noConversion"/>
  </si>
  <si>
    <t>项目执行人员</t>
    <phoneticPr fontId="1" type="noConversion"/>
  </si>
  <si>
    <t>2人</t>
    <phoneticPr fontId="1" type="noConversion"/>
  </si>
  <si>
    <t>差旅费</t>
    <phoneticPr fontId="1" type="noConversion"/>
  </si>
  <si>
    <t>含机票、住宿、餐、交通</t>
    <phoneticPr fontId="1" type="noConversion"/>
  </si>
  <si>
    <t>2人4天</t>
    <phoneticPr fontId="1" type="noConversion"/>
  </si>
  <si>
    <t>含胸绳卡套，B2尺寸</t>
    <phoneticPr fontId="1" type="noConversion"/>
  </si>
  <si>
    <t>内容统一</t>
    <phoneticPr fontId="1" type="noConversion"/>
  </si>
  <si>
    <t>250克铜版纸</t>
    <phoneticPr fontId="1" type="noConversion"/>
  </si>
  <si>
    <t>A4内页</t>
    <phoneticPr fontId="1" type="noConversion"/>
  </si>
  <si>
    <t>长袖</t>
    <phoneticPr fontId="1" type="noConversion"/>
  </si>
  <si>
    <t>服务费10%</t>
    <phoneticPr fontId="1" type="noConversion"/>
  </si>
  <si>
    <t>税点6%</t>
    <phoneticPr fontId="1" type="noConversion"/>
  </si>
  <si>
    <t>共计费用</t>
    <phoneticPr fontId="1" type="noConversion"/>
  </si>
  <si>
    <t>总计</t>
    <phoneticPr fontId="1" type="noConversion"/>
  </si>
  <si>
    <t>杭州西湖蝶来雅谷泉山庄</t>
    <phoneticPr fontId="1" type="noConversion"/>
  </si>
  <si>
    <t>会议厅</t>
    <phoneticPr fontId="1" type="noConversion"/>
  </si>
  <si>
    <t>含led（led是酒店第三方发票）</t>
    <phoneticPr fontId="1" type="noConversion"/>
  </si>
  <si>
    <t>12.14晚餐-桌餐</t>
    <phoneticPr fontId="1" type="noConversion"/>
  </si>
  <si>
    <t>12.15午餐-桌餐</t>
    <phoneticPr fontId="1" type="noConversion"/>
  </si>
  <si>
    <t>355平方、含led</t>
    <phoneticPr fontId="1" type="noConversion"/>
  </si>
  <si>
    <t>台花</t>
    <phoneticPr fontId="1" type="noConversion"/>
  </si>
  <si>
    <t>讲台鲜花</t>
    <phoneticPr fontId="1" type="noConversion"/>
  </si>
  <si>
    <t>同济大学教授</t>
    <phoneticPr fontId="1" type="noConversion"/>
  </si>
  <si>
    <t>首晚欢迎水果赠送</t>
    <phoneticPr fontId="1" type="noConversion"/>
  </si>
  <si>
    <t>宴会厅A</t>
    <phoneticPr fontId="1" type="noConversion"/>
  </si>
  <si>
    <t>323平方米，不含led
凌晨0点进场，免费</t>
    <phoneticPr fontId="1" type="noConversion"/>
  </si>
  <si>
    <t>别克商务GL8/18座中巴</t>
    <phoneticPr fontId="1" type="noConversion"/>
  </si>
  <si>
    <t>机场-酒店</t>
    <phoneticPr fontId="1" type="noConversion"/>
  </si>
  <si>
    <t xml:space="preserve">杭州东站-酒店 </t>
    <phoneticPr fontId="1" type="noConversion"/>
  </si>
  <si>
    <t>37座大巴车</t>
    <phoneticPr fontId="1" type="noConversion"/>
  </si>
  <si>
    <t>酒店-杭州公司</t>
    <phoneticPr fontId="1" type="noConversion"/>
  </si>
  <si>
    <t>杭州公司参访</t>
    <phoneticPr fontId="1" type="noConversion"/>
  </si>
  <si>
    <t>53座大巴</t>
    <phoneticPr fontId="1" type="noConversion"/>
  </si>
  <si>
    <t>团康活动
（一）西溪湿地公园+宋城千古情</t>
    <phoneticPr fontId="1" type="noConversion"/>
  </si>
  <si>
    <t>团康活动
（二）西湖+灵隐寺</t>
    <phoneticPr fontId="1" type="noConversion"/>
  </si>
  <si>
    <t>大巴车：53座大巴车</t>
    <phoneticPr fontId="1" type="noConversion"/>
  </si>
  <si>
    <t>西溪湿地景区大门票+游船+环保车(单程）</t>
    <phoneticPr fontId="1" type="noConversion"/>
  </si>
  <si>
    <t>宋城千古情门票+演出</t>
    <phoneticPr fontId="1" type="noConversion"/>
  </si>
  <si>
    <t>西湖游船</t>
    <phoneticPr fontId="1" type="noConversion"/>
  </si>
  <si>
    <t>灵隐寺含飞来峰门票</t>
    <phoneticPr fontId="1" type="noConversion"/>
  </si>
  <si>
    <t>含火车票、住宿、餐、交通</t>
    <phoneticPr fontId="1" type="noConversion"/>
  </si>
  <si>
    <t>素材由甲方提供
含纯剪辑、带字幕、配音乐（不投放网络）</t>
    <phoneticPr fontId="1" type="noConversion"/>
  </si>
  <si>
    <t>现场2机位拍摄</t>
    <phoneticPr fontId="1" type="noConversion"/>
  </si>
  <si>
    <t>摄影</t>
    <phoneticPr fontId="1" type="noConversion"/>
  </si>
  <si>
    <t>直播相册-人工后台修图</t>
    <phoneticPr fontId="1" type="noConversion"/>
  </si>
  <si>
    <t>北京文化等的楼体造型，用于合影拍照，PVC雕刻建筑造型
具体以最终实际造型及材质要求确定价格</t>
    <phoneticPr fontId="1" type="noConversion"/>
  </si>
  <si>
    <t>预估尺寸：500cm*270cm
具体以最终实际造型及材质要求确定价格</t>
    <phoneticPr fontId="1" type="noConversion"/>
  </si>
  <si>
    <t>具体以最终实际造型及材质要求确定价格</t>
    <phoneticPr fontId="1" type="noConversion"/>
  </si>
  <si>
    <t>杭州文化等的楼体造型，用于合影拍照，PVC雕刻建筑造型
具体以最终实际造型及材质要求确定价格</t>
    <phoneticPr fontId="1" type="noConversion"/>
  </si>
  <si>
    <t>此为预估，最终以实际航班接送机安排为准</t>
    <phoneticPr fontId="1" type="noConversion"/>
  </si>
  <si>
    <t>（推荐）杭州JW万豪酒店</t>
    <phoneticPr fontId="1" type="noConversion"/>
  </si>
  <si>
    <t>技术人员2人+执行人员1人</t>
    <phoneticPr fontId="6" type="noConversion"/>
  </si>
  <si>
    <t>（候选）杭州温德姆至尊豪廷大酒店</t>
    <phoneticPr fontId="1" type="noConversion"/>
  </si>
  <si>
    <t>自助餐50人起订，建议桌餐
2000起订不含酒水</t>
    <phoneticPr fontId="1" type="noConversion"/>
  </si>
  <si>
    <t>大写：人民币    叁拾柒万玖仟贰佰捌拾贰元叁角壹分              (含税价)
价税分离：不含税金额为：¥  357813.5         ，税率为  6  %，税额为： ¥  21468.81         ，含税总价合计：¥   379282.31              ，大写：人民币   叁拾柒万玖仟贰佰捌拾贰元叁角壹分          圆整（提供增值税专用发票，开票内容为：  会展服务-会议费/或会务费                  ）</t>
    <phoneticPr fontId="1" type="noConversion"/>
  </si>
  <si>
    <t>大写：人民币   叁拾伍万伍仟捌佰叁拾玖元捌角捌分                 (含税价)
价税分离：不含税金额为：¥    335698       ，税率为  6  %，税额为： ¥   20141.88        ，含税总价合计：¥   355839.88            ，大写：人民币  叁拾伍万伍仟捌佰叁拾玖元捌角捌分           圆整（提供增值税专用发票，开票内容为： 会展服务-会议费/或会务费                   ）</t>
    <phoneticPr fontId="1" type="noConversion"/>
  </si>
  <si>
    <t>个险独立代理人私享会会展服务报价单（北京）</t>
    <phoneticPr fontId="1" type="noConversion"/>
  </si>
  <si>
    <t>个险独立代理人私享会会展服务报价单（杭州）</t>
    <phoneticPr fontId="1" type="noConversion"/>
  </si>
  <si>
    <t>优惠价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</si>
</sst>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Microsoft YaHei Light"/>
      <family val="2"/>
      <charset val="134"/>
    </font>
    <font>
      <b/>
      <sz val="11"/>
      <color theme="1"/>
      <name val="Microsoft YaHei Light"/>
      <family val="2"/>
      <charset val="134"/>
    </font>
    <font>
      <sz val="11"/>
      <name val="Microsoft YaHei Light"/>
      <family val="2"/>
      <charset val="134"/>
    </font>
    <font>
      <sz val="11"/>
      <color indexed="8"/>
      <name val="Microsoft YaHei Light"/>
      <family val="2"/>
      <charset val="134"/>
    </font>
    <font>
      <sz val="9"/>
      <name val="宋体"/>
      <family val="3"/>
      <charset val="134"/>
    </font>
    <font>
      <b/>
      <sz val="18"/>
      <color theme="1"/>
      <name val="Microsoft YaHei Light"/>
      <family val="2"/>
      <charset val="134"/>
    </font>
    <font>
      <sz val="12"/>
      <color theme="1"/>
      <name val="微软雅黑"/>
      <family val="2"/>
      <charset val="134"/>
    </font>
    <font>
      <b/>
      <sz val="11"/>
      <color rgb="FFFF0000"/>
      <name val="Microsoft YaHei Light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130"/>
  <sheetViews>
    <sheetView tabSelected="1" zoomScale="85" zoomScaleNormal="85" workbookViewId="0">
      <pane ySplit="7" topLeftCell="A107" activePane="bottomLeft" state="frozenSplit"/>
      <selection pane="bottomLeft" activeCell="C4" sqref="C4"/>
    </sheetView>
  </sheetViews>
  <sheetFormatPr defaultRowHeight="16.5" x14ac:dyDescent="0.3"/>
  <cols>
    <col min="1" max="1" width="26.08203125" style="1" customWidth="1"/>
    <col min="2" max="2" width="36.1640625" style="1" customWidth="1"/>
    <col min="3" max="3" width="36.5" style="1" customWidth="1"/>
    <col min="4" max="4" width="16.1640625" style="1" customWidth="1"/>
    <col min="5" max="6" width="8.6640625" style="1"/>
    <col min="7" max="7" width="8.58203125" style="1" customWidth="1"/>
    <col min="8" max="8" width="12.1640625" style="1" bestFit="1" customWidth="1"/>
    <col min="9" max="9" width="37.9140625" style="13" customWidth="1"/>
    <col min="10" max="16384" width="8.6640625" style="1"/>
  </cols>
  <sheetData>
    <row r="1" spans="1:9" ht="25" x14ac:dyDescent="0.3">
      <c r="A1" s="30" t="s">
        <v>225</v>
      </c>
      <c r="B1" s="30"/>
      <c r="C1" s="30"/>
      <c r="D1" s="30"/>
      <c r="E1" s="30"/>
      <c r="F1" s="30"/>
      <c r="G1" s="30"/>
      <c r="H1" s="30"/>
      <c r="I1" s="30"/>
    </row>
    <row r="2" spans="1:9" x14ac:dyDescent="0.3">
      <c r="A2" s="2" t="s">
        <v>8</v>
      </c>
    </row>
    <row r="3" spans="1:9" x14ac:dyDescent="0.3">
      <c r="A3" s="2" t="s">
        <v>9</v>
      </c>
    </row>
    <row r="4" spans="1:9" x14ac:dyDescent="0.3">
      <c r="A4" s="2" t="s">
        <v>7</v>
      </c>
    </row>
    <row r="5" spans="1:9" x14ac:dyDescent="0.3">
      <c r="A5" s="2" t="s">
        <v>10</v>
      </c>
    </row>
    <row r="6" spans="1:9" x14ac:dyDescent="0.3">
      <c r="A6" s="2" t="s">
        <v>0</v>
      </c>
    </row>
    <row r="7" spans="1:9" x14ac:dyDescent="0.3">
      <c r="A7" s="5" t="s">
        <v>93</v>
      </c>
      <c r="B7" s="5" t="s">
        <v>1</v>
      </c>
      <c r="C7" s="5" t="s">
        <v>91</v>
      </c>
      <c r="D7" s="5" t="s">
        <v>92</v>
      </c>
      <c r="E7" s="5" t="s">
        <v>2</v>
      </c>
      <c r="F7" s="5" t="s">
        <v>6</v>
      </c>
      <c r="G7" s="5" t="s">
        <v>5</v>
      </c>
      <c r="H7" s="5" t="s">
        <v>3</v>
      </c>
      <c r="I7" s="14" t="s">
        <v>4</v>
      </c>
    </row>
    <row r="8" spans="1:9" x14ac:dyDescent="0.3">
      <c r="A8" s="28" t="s">
        <v>68</v>
      </c>
      <c r="B8" s="28" t="s">
        <v>36</v>
      </c>
      <c r="C8" s="25" t="s">
        <v>39</v>
      </c>
      <c r="D8" s="3" t="s">
        <v>18</v>
      </c>
      <c r="E8" s="3">
        <v>850</v>
      </c>
      <c r="F8" s="3">
        <v>3</v>
      </c>
      <c r="G8" s="3">
        <v>27</v>
      </c>
      <c r="H8" s="3">
        <f t="shared" ref="H8:H15" si="0">E8*F8*G8</f>
        <v>68850</v>
      </c>
      <c r="I8" s="4" t="s">
        <v>21</v>
      </c>
    </row>
    <row r="9" spans="1:9" x14ac:dyDescent="0.3">
      <c r="A9" s="32"/>
      <c r="B9" s="32"/>
      <c r="C9" s="26"/>
      <c r="D9" s="3" t="s">
        <v>19</v>
      </c>
      <c r="E9" s="3">
        <v>950</v>
      </c>
      <c r="F9" s="3">
        <v>3</v>
      </c>
      <c r="G9" s="3">
        <v>4</v>
      </c>
      <c r="H9" s="3">
        <f t="shared" si="0"/>
        <v>11400</v>
      </c>
      <c r="I9" s="4" t="s">
        <v>22</v>
      </c>
    </row>
    <row r="10" spans="1:9" x14ac:dyDescent="0.3">
      <c r="A10" s="32"/>
      <c r="B10" s="32"/>
      <c r="C10" s="27"/>
      <c r="D10" s="8" t="s">
        <v>20</v>
      </c>
      <c r="E10" s="3">
        <v>80</v>
      </c>
      <c r="F10" s="3">
        <v>1</v>
      </c>
      <c r="G10" s="3">
        <v>36</v>
      </c>
      <c r="H10" s="3">
        <f t="shared" si="0"/>
        <v>2880</v>
      </c>
      <c r="I10" s="4" t="s">
        <v>52</v>
      </c>
    </row>
    <row r="11" spans="1:9" ht="33" x14ac:dyDescent="0.3">
      <c r="A11" s="32"/>
      <c r="B11" s="32"/>
      <c r="C11" s="28" t="s">
        <v>23</v>
      </c>
      <c r="D11" s="8" t="s">
        <v>37</v>
      </c>
      <c r="E11" s="3">
        <v>38000</v>
      </c>
      <c r="F11" s="3">
        <v>1</v>
      </c>
      <c r="G11" s="3">
        <v>1</v>
      </c>
      <c r="H11" s="3">
        <f t="shared" si="0"/>
        <v>38000</v>
      </c>
      <c r="I11" s="4" t="s">
        <v>42</v>
      </c>
    </row>
    <row r="12" spans="1:9" x14ac:dyDescent="0.3">
      <c r="A12" s="32"/>
      <c r="B12" s="32"/>
      <c r="C12" s="29"/>
      <c r="D12" s="8" t="s">
        <v>24</v>
      </c>
      <c r="E12" s="3">
        <v>100</v>
      </c>
      <c r="F12" s="3">
        <v>1</v>
      </c>
      <c r="G12" s="3">
        <v>36</v>
      </c>
      <c r="H12" s="3">
        <f t="shared" si="0"/>
        <v>3600</v>
      </c>
      <c r="I12" s="4" t="s">
        <v>40</v>
      </c>
    </row>
    <row r="13" spans="1:9" x14ac:dyDescent="0.3">
      <c r="A13" s="32"/>
      <c r="B13" s="32"/>
      <c r="C13" s="28" t="s">
        <v>25</v>
      </c>
      <c r="D13" s="3" t="s">
        <v>28</v>
      </c>
      <c r="E13" s="3">
        <v>288</v>
      </c>
      <c r="F13" s="3">
        <v>1</v>
      </c>
      <c r="G13" s="3">
        <v>36</v>
      </c>
      <c r="H13" s="3">
        <f t="shared" si="0"/>
        <v>10368</v>
      </c>
      <c r="I13" s="4"/>
    </row>
    <row r="14" spans="1:9" x14ac:dyDescent="0.3">
      <c r="A14" s="32"/>
      <c r="B14" s="29"/>
      <c r="C14" s="29"/>
      <c r="D14" s="3" t="s">
        <v>29</v>
      </c>
      <c r="E14" s="3">
        <v>218</v>
      </c>
      <c r="F14" s="3">
        <v>1</v>
      </c>
      <c r="G14" s="3">
        <v>36</v>
      </c>
      <c r="H14" s="3">
        <f t="shared" si="0"/>
        <v>7848</v>
      </c>
      <c r="I14" s="4"/>
    </row>
    <row r="15" spans="1:9" x14ac:dyDescent="0.3">
      <c r="A15" s="32"/>
      <c r="B15" s="7" t="s">
        <v>165</v>
      </c>
      <c r="C15" s="7" t="s">
        <v>166</v>
      </c>
      <c r="D15" s="3" t="s">
        <v>167</v>
      </c>
      <c r="E15" s="3">
        <v>300</v>
      </c>
      <c r="F15" s="3">
        <v>1</v>
      </c>
      <c r="G15" s="3">
        <v>36</v>
      </c>
      <c r="H15" s="3">
        <f t="shared" si="0"/>
        <v>10800</v>
      </c>
      <c r="I15" s="4"/>
    </row>
    <row r="16" spans="1:9" ht="16.5" customHeight="1" x14ac:dyDescent="0.3">
      <c r="A16" s="32"/>
      <c r="B16" s="25" t="s">
        <v>34</v>
      </c>
      <c r="C16" s="25" t="s">
        <v>39</v>
      </c>
      <c r="D16" s="3" t="s">
        <v>18</v>
      </c>
      <c r="E16" s="3">
        <v>1000</v>
      </c>
      <c r="F16" s="3">
        <v>3</v>
      </c>
      <c r="G16" s="3">
        <v>27</v>
      </c>
      <c r="H16" s="3"/>
      <c r="I16" s="4" t="s">
        <v>21</v>
      </c>
    </row>
    <row r="17" spans="1:9" x14ac:dyDescent="0.3">
      <c r="A17" s="32"/>
      <c r="B17" s="32"/>
      <c r="C17" s="26"/>
      <c r="D17" s="3" t="s">
        <v>19</v>
      </c>
      <c r="E17" s="3">
        <v>1000</v>
      </c>
      <c r="F17" s="3">
        <v>3</v>
      </c>
      <c r="G17" s="3">
        <v>4</v>
      </c>
      <c r="H17" s="3"/>
      <c r="I17" s="4" t="s">
        <v>22</v>
      </c>
    </row>
    <row r="18" spans="1:9" x14ac:dyDescent="0.3">
      <c r="A18" s="32"/>
      <c r="B18" s="32"/>
      <c r="C18" s="27"/>
      <c r="D18" s="8" t="s">
        <v>20</v>
      </c>
      <c r="E18" s="3">
        <v>50</v>
      </c>
      <c r="F18" s="3">
        <v>1</v>
      </c>
      <c r="G18" s="3">
        <v>36</v>
      </c>
      <c r="H18" s="3"/>
      <c r="I18" s="4" t="s">
        <v>53</v>
      </c>
    </row>
    <row r="19" spans="1:9" x14ac:dyDescent="0.3">
      <c r="A19" s="32"/>
      <c r="B19" s="32"/>
      <c r="C19" s="28" t="s">
        <v>23</v>
      </c>
      <c r="D19" s="8" t="s">
        <v>31</v>
      </c>
      <c r="E19" s="3">
        <v>45000</v>
      </c>
      <c r="F19" s="3">
        <v>1</v>
      </c>
      <c r="G19" s="3">
        <v>1</v>
      </c>
      <c r="H19" s="3"/>
      <c r="I19" s="4" t="s">
        <v>33</v>
      </c>
    </row>
    <row r="20" spans="1:9" x14ac:dyDescent="0.3">
      <c r="A20" s="32"/>
      <c r="B20" s="32"/>
      <c r="C20" s="29"/>
      <c r="D20" s="8" t="s">
        <v>24</v>
      </c>
      <c r="E20" s="3">
        <v>80</v>
      </c>
      <c r="F20" s="3">
        <v>1</v>
      </c>
      <c r="G20" s="3">
        <v>36</v>
      </c>
      <c r="H20" s="3"/>
      <c r="I20" s="4" t="s">
        <v>27</v>
      </c>
    </row>
    <row r="21" spans="1:9" x14ac:dyDescent="0.3">
      <c r="A21" s="32"/>
      <c r="B21" s="32"/>
      <c r="C21" s="28" t="s">
        <v>25</v>
      </c>
      <c r="D21" s="8" t="s">
        <v>43</v>
      </c>
      <c r="E21" s="3">
        <v>2000</v>
      </c>
      <c r="F21" s="3">
        <v>1</v>
      </c>
      <c r="G21" s="3">
        <v>4</v>
      </c>
      <c r="H21" s="3"/>
      <c r="I21" s="4" t="s">
        <v>47</v>
      </c>
    </row>
    <row r="22" spans="1:9" x14ac:dyDescent="0.3">
      <c r="A22" s="32"/>
      <c r="B22" s="29"/>
      <c r="C22" s="29"/>
      <c r="D22" s="3" t="s">
        <v>29</v>
      </c>
      <c r="E22" s="3">
        <v>238</v>
      </c>
      <c r="F22" s="3">
        <v>1</v>
      </c>
      <c r="G22" s="3">
        <v>36</v>
      </c>
      <c r="H22" s="3"/>
      <c r="I22" s="4" t="s">
        <v>32</v>
      </c>
    </row>
    <row r="23" spans="1:9" ht="33" customHeight="1" x14ac:dyDescent="0.3">
      <c r="A23" s="32"/>
      <c r="B23" s="28" t="s">
        <v>35</v>
      </c>
      <c r="C23" s="25" t="s">
        <v>39</v>
      </c>
      <c r="D23" s="3" t="s">
        <v>18</v>
      </c>
      <c r="E23" s="3">
        <v>900</v>
      </c>
      <c r="F23" s="3">
        <v>3</v>
      </c>
      <c r="G23" s="3">
        <v>27</v>
      </c>
      <c r="H23" s="3"/>
      <c r="I23" s="4" t="s">
        <v>21</v>
      </c>
    </row>
    <row r="24" spans="1:9" x14ac:dyDescent="0.3">
      <c r="A24" s="32"/>
      <c r="B24" s="32"/>
      <c r="C24" s="26"/>
      <c r="D24" s="3" t="s">
        <v>19</v>
      </c>
      <c r="E24" s="3">
        <v>950</v>
      </c>
      <c r="F24" s="3">
        <v>3</v>
      </c>
      <c r="G24" s="3">
        <v>4</v>
      </c>
      <c r="H24" s="3"/>
      <c r="I24" s="4" t="s">
        <v>22</v>
      </c>
    </row>
    <row r="25" spans="1:9" x14ac:dyDescent="0.3">
      <c r="A25" s="32"/>
      <c r="B25" s="32"/>
      <c r="C25" s="27"/>
      <c r="D25" s="3" t="s">
        <v>20</v>
      </c>
      <c r="E25" s="3">
        <v>60</v>
      </c>
      <c r="F25" s="3">
        <v>1</v>
      </c>
      <c r="G25" s="3">
        <v>36</v>
      </c>
      <c r="H25" s="3"/>
      <c r="I25" s="4" t="s">
        <v>54</v>
      </c>
    </row>
    <row r="26" spans="1:9" x14ac:dyDescent="0.3">
      <c r="A26" s="32"/>
      <c r="B26" s="32"/>
      <c r="C26" s="28" t="s">
        <v>23</v>
      </c>
      <c r="D26" s="3" t="s">
        <v>26</v>
      </c>
      <c r="E26" s="3">
        <v>65000</v>
      </c>
      <c r="F26" s="3">
        <v>1</v>
      </c>
      <c r="G26" s="3">
        <v>1</v>
      </c>
      <c r="H26" s="3"/>
      <c r="I26" s="4" t="s">
        <v>30</v>
      </c>
    </row>
    <row r="27" spans="1:9" x14ac:dyDescent="0.3">
      <c r="A27" s="32"/>
      <c r="B27" s="32"/>
      <c r="C27" s="29"/>
      <c r="D27" s="3" t="s">
        <v>24</v>
      </c>
      <c r="E27" s="3">
        <v>100</v>
      </c>
      <c r="F27" s="3">
        <v>1</v>
      </c>
      <c r="G27" s="3">
        <v>36</v>
      </c>
      <c r="H27" s="3"/>
      <c r="I27" s="4" t="s">
        <v>27</v>
      </c>
    </row>
    <row r="28" spans="1:9" x14ac:dyDescent="0.3">
      <c r="A28" s="32"/>
      <c r="B28" s="32"/>
      <c r="C28" s="28" t="s">
        <v>25</v>
      </c>
      <c r="D28" s="3" t="s">
        <v>28</v>
      </c>
      <c r="E28" s="3">
        <v>288</v>
      </c>
      <c r="F28" s="3">
        <v>1</v>
      </c>
      <c r="G28" s="3">
        <v>36</v>
      </c>
      <c r="H28" s="3"/>
      <c r="I28" s="4"/>
    </row>
    <row r="29" spans="1:9" x14ac:dyDescent="0.3">
      <c r="A29" s="32"/>
      <c r="B29" s="29"/>
      <c r="C29" s="29"/>
      <c r="D29" s="3" t="s">
        <v>29</v>
      </c>
      <c r="E29" s="3">
        <v>288</v>
      </c>
      <c r="F29" s="3">
        <v>1</v>
      </c>
      <c r="G29" s="3">
        <v>36</v>
      </c>
      <c r="H29" s="3"/>
      <c r="I29" s="4"/>
    </row>
    <row r="30" spans="1:9" ht="33" x14ac:dyDescent="0.3">
      <c r="A30" s="32"/>
      <c r="B30" s="4" t="s">
        <v>57</v>
      </c>
      <c r="C30" s="7"/>
      <c r="D30" s="3"/>
      <c r="E30" s="3"/>
      <c r="F30" s="3"/>
      <c r="G30" s="3"/>
      <c r="H30" s="3"/>
      <c r="I30" s="4"/>
    </row>
    <row r="31" spans="1:9" ht="16.5" customHeight="1" x14ac:dyDescent="0.3">
      <c r="A31" s="32"/>
      <c r="B31" s="28" t="s">
        <v>38</v>
      </c>
      <c r="C31" s="25" t="s">
        <v>39</v>
      </c>
      <c r="D31" s="3" t="s">
        <v>18</v>
      </c>
      <c r="E31" s="3">
        <v>850</v>
      </c>
      <c r="F31" s="3">
        <v>3</v>
      </c>
      <c r="G31" s="3">
        <v>28</v>
      </c>
      <c r="H31" s="3"/>
      <c r="I31" s="4" t="s">
        <v>21</v>
      </c>
    </row>
    <row r="32" spans="1:9" x14ac:dyDescent="0.3">
      <c r="A32" s="32"/>
      <c r="B32" s="32"/>
      <c r="C32" s="26"/>
      <c r="D32" s="3" t="s">
        <v>19</v>
      </c>
      <c r="E32" s="3">
        <v>850</v>
      </c>
      <c r="F32" s="3">
        <v>3</v>
      </c>
      <c r="G32" s="3">
        <v>5</v>
      </c>
      <c r="H32" s="3"/>
      <c r="I32" s="4" t="s">
        <v>22</v>
      </c>
    </row>
    <row r="33" spans="1:9" x14ac:dyDescent="0.3">
      <c r="A33" s="32"/>
      <c r="B33" s="32"/>
      <c r="C33" s="27"/>
      <c r="D33" s="3" t="s">
        <v>20</v>
      </c>
      <c r="E33" s="3">
        <v>85</v>
      </c>
      <c r="F33" s="3">
        <v>1</v>
      </c>
      <c r="G33" s="3">
        <v>36</v>
      </c>
      <c r="H33" s="3"/>
      <c r="I33" s="4" t="s">
        <v>55</v>
      </c>
    </row>
    <row r="34" spans="1:9" ht="33" x14ac:dyDescent="0.3">
      <c r="A34" s="32"/>
      <c r="B34" s="32"/>
      <c r="C34" s="28" t="s">
        <v>23</v>
      </c>
      <c r="D34" s="3" t="s">
        <v>41</v>
      </c>
      <c r="E34" s="3">
        <v>14000</v>
      </c>
      <c r="F34" s="3">
        <v>1</v>
      </c>
      <c r="G34" s="3">
        <v>1</v>
      </c>
      <c r="H34" s="3"/>
      <c r="I34" s="4" t="s">
        <v>46</v>
      </c>
    </row>
    <row r="35" spans="1:9" x14ac:dyDescent="0.3">
      <c r="A35" s="32"/>
      <c r="B35" s="32"/>
      <c r="C35" s="29"/>
      <c r="D35" s="3" t="s">
        <v>24</v>
      </c>
      <c r="E35" s="3">
        <v>80</v>
      </c>
      <c r="F35" s="3">
        <v>1</v>
      </c>
      <c r="G35" s="3">
        <v>36</v>
      </c>
      <c r="H35" s="3"/>
      <c r="I35" s="4" t="s">
        <v>27</v>
      </c>
    </row>
    <row r="36" spans="1:9" x14ac:dyDescent="0.3">
      <c r="A36" s="32"/>
      <c r="B36" s="32"/>
      <c r="C36" s="28" t="s">
        <v>25</v>
      </c>
      <c r="D36" s="3" t="s">
        <v>43</v>
      </c>
      <c r="E36" s="3">
        <v>3000</v>
      </c>
      <c r="F36" s="3">
        <v>1</v>
      </c>
      <c r="G36" s="3">
        <v>4</v>
      </c>
      <c r="H36" s="3"/>
      <c r="I36" s="4" t="s">
        <v>45</v>
      </c>
    </row>
    <row r="37" spans="1:9" x14ac:dyDescent="0.3">
      <c r="A37" s="32"/>
      <c r="B37" s="29"/>
      <c r="C37" s="29"/>
      <c r="D37" s="3" t="s">
        <v>44</v>
      </c>
      <c r="E37" s="3">
        <v>3000</v>
      </c>
      <c r="F37" s="3">
        <v>1</v>
      </c>
      <c r="G37" s="3">
        <v>4</v>
      </c>
      <c r="H37" s="3"/>
      <c r="I37" s="4" t="s">
        <v>45</v>
      </c>
    </row>
    <row r="38" spans="1:9" x14ac:dyDescent="0.3">
      <c r="A38" s="32"/>
      <c r="B38" s="28" t="s">
        <v>58</v>
      </c>
      <c r="C38" s="25" t="s">
        <v>39</v>
      </c>
      <c r="D38" s="3" t="s">
        <v>18</v>
      </c>
      <c r="E38" s="3">
        <v>900</v>
      </c>
      <c r="F38" s="3">
        <v>3</v>
      </c>
      <c r="G38" s="3">
        <v>28</v>
      </c>
      <c r="H38" s="3"/>
      <c r="I38" s="4" t="s">
        <v>21</v>
      </c>
    </row>
    <row r="39" spans="1:9" x14ac:dyDescent="0.3">
      <c r="A39" s="32"/>
      <c r="B39" s="32"/>
      <c r="C39" s="26"/>
      <c r="D39" s="3" t="s">
        <v>19</v>
      </c>
      <c r="E39" s="3">
        <v>900</v>
      </c>
      <c r="F39" s="3">
        <v>3</v>
      </c>
      <c r="G39" s="3">
        <v>5</v>
      </c>
      <c r="H39" s="3"/>
      <c r="I39" s="4" t="s">
        <v>22</v>
      </c>
    </row>
    <row r="40" spans="1:9" x14ac:dyDescent="0.3">
      <c r="A40" s="32"/>
      <c r="B40" s="32"/>
      <c r="C40" s="27"/>
      <c r="D40" s="3" t="s">
        <v>20</v>
      </c>
      <c r="E40" s="3">
        <v>80</v>
      </c>
      <c r="F40" s="3">
        <v>1</v>
      </c>
      <c r="G40" s="3">
        <v>36</v>
      </c>
      <c r="H40" s="3"/>
      <c r="I40" s="4" t="s">
        <v>56</v>
      </c>
    </row>
    <row r="41" spans="1:9" x14ac:dyDescent="0.3">
      <c r="A41" s="32"/>
      <c r="B41" s="32"/>
      <c r="C41" s="28" t="s">
        <v>23</v>
      </c>
      <c r="D41" s="3" t="s">
        <v>50</v>
      </c>
      <c r="E41" s="3">
        <v>25000</v>
      </c>
      <c r="F41" s="3">
        <v>1</v>
      </c>
      <c r="G41" s="3">
        <v>1</v>
      </c>
      <c r="H41" s="3"/>
      <c r="I41" s="4" t="s">
        <v>49</v>
      </c>
    </row>
    <row r="42" spans="1:9" x14ac:dyDescent="0.3">
      <c r="A42" s="32"/>
      <c r="B42" s="32"/>
      <c r="C42" s="29"/>
      <c r="D42" s="3" t="s">
        <v>24</v>
      </c>
      <c r="E42" s="3">
        <v>68</v>
      </c>
      <c r="F42" s="3">
        <v>1</v>
      </c>
      <c r="G42" s="3">
        <v>36</v>
      </c>
      <c r="H42" s="3"/>
      <c r="I42" s="4" t="s">
        <v>27</v>
      </c>
    </row>
    <row r="43" spans="1:9" x14ac:dyDescent="0.3">
      <c r="A43" s="32"/>
      <c r="B43" s="32"/>
      <c r="C43" s="28" t="s">
        <v>25</v>
      </c>
      <c r="D43" s="3" t="s">
        <v>28</v>
      </c>
      <c r="E43" s="3">
        <v>258</v>
      </c>
      <c r="F43" s="3">
        <v>1</v>
      </c>
      <c r="G43" s="3">
        <v>36</v>
      </c>
      <c r="H43" s="3"/>
      <c r="I43" s="4" t="s">
        <v>51</v>
      </c>
    </row>
    <row r="44" spans="1:9" x14ac:dyDescent="0.3">
      <c r="A44" s="29"/>
      <c r="B44" s="29"/>
      <c r="C44" s="29"/>
      <c r="D44" s="3" t="s">
        <v>29</v>
      </c>
      <c r="E44" s="3">
        <v>198</v>
      </c>
      <c r="F44" s="3">
        <v>1</v>
      </c>
      <c r="G44" s="3">
        <v>36</v>
      </c>
      <c r="H44" s="3"/>
      <c r="I44" s="4" t="s">
        <v>48</v>
      </c>
    </row>
    <row r="45" spans="1:9" x14ac:dyDescent="0.3">
      <c r="A45" s="28" t="s">
        <v>69</v>
      </c>
      <c r="B45" s="28" t="s">
        <v>61</v>
      </c>
      <c r="C45" s="28" t="s">
        <v>59</v>
      </c>
      <c r="D45" s="3" t="s">
        <v>62</v>
      </c>
      <c r="E45" s="3">
        <v>300</v>
      </c>
      <c r="F45" s="3">
        <v>2</v>
      </c>
      <c r="G45" s="3">
        <v>5</v>
      </c>
      <c r="H45" s="3">
        <f>E45*F45*G45</f>
        <v>3000</v>
      </c>
      <c r="I45" s="25" t="s">
        <v>218</v>
      </c>
    </row>
    <row r="46" spans="1:9" x14ac:dyDescent="0.3">
      <c r="A46" s="32"/>
      <c r="B46" s="32"/>
      <c r="C46" s="32"/>
      <c r="D46" s="3" t="s">
        <v>63</v>
      </c>
      <c r="E46" s="3">
        <v>350</v>
      </c>
      <c r="F46" s="3">
        <v>2</v>
      </c>
      <c r="G46" s="3">
        <v>5</v>
      </c>
      <c r="H46" s="3">
        <f t="shared" ref="H46:H101" si="1">E46*F46*G46</f>
        <v>3500</v>
      </c>
      <c r="I46" s="26"/>
    </row>
    <row r="47" spans="1:9" x14ac:dyDescent="0.3">
      <c r="A47" s="32"/>
      <c r="B47" s="32"/>
      <c r="C47" s="29"/>
      <c r="D47" s="3" t="s">
        <v>64</v>
      </c>
      <c r="E47" s="3">
        <v>550</v>
      </c>
      <c r="F47" s="3">
        <v>2</v>
      </c>
      <c r="G47" s="3">
        <v>1</v>
      </c>
      <c r="H47" s="3"/>
      <c r="I47" s="26"/>
    </row>
    <row r="48" spans="1:9" x14ac:dyDescent="0.3">
      <c r="A48" s="32"/>
      <c r="B48" s="32"/>
      <c r="C48" s="28" t="s">
        <v>60</v>
      </c>
      <c r="D48" s="3" t="s">
        <v>62</v>
      </c>
      <c r="E48" s="3">
        <v>550</v>
      </c>
      <c r="F48" s="3">
        <v>2</v>
      </c>
      <c r="G48" s="3">
        <v>5</v>
      </c>
      <c r="H48" s="3">
        <f t="shared" si="1"/>
        <v>5500</v>
      </c>
      <c r="I48" s="26"/>
    </row>
    <row r="49" spans="1:9" x14ac:dyDescent="0.3">
      <c r="A49" s="32"/>
      <c r="B49" s="32"/>
      <c r="C49" s="32"/>
      <c r="D49" s="3" t="s">
        <v>63</v>
      </c>
      <c r="E49" s="3">
        <v>600</v>
      </c>
      <c r="F49" s="3">
        <v>2</v>
      </c>
      <c r="G49" s="3">
        <v>5</v>
      </c>
      <c r="H49" s="3">
        <f t="shared" si="1"/>
        <v>6000</v>
      </c>
      <c r="I49" s="26"/>
    </row>
    <row r="50" spans="1:9" x14ac:dyDescent="0.3">
      <c r="A50" s="32"/>
      <c r="B50" s="29"/>
      <c r="C50" s="29"/>
      <c r="D50" s="3" t="s">
        <v>64</v>
      </c>
      <c r="E50" s="3">
        <v>900</v>
      </c>
      <c r="F50" s="3">
        <v>2</v>
      </c>
      <c r="G50" s="3">
        <v>1</v>
      </c>
      <c r="H50" s="3"/>
      <c r="I50" s="27"/>
    </row>
    <row r="51" spans="1:9" x14ac:dyDescent="0.3">
      <c r="A51" s="29"/>
      <c r="B51" s="6" t="s">
        <v>65</v>
      </c>
      <c r="C51" s="6" t="s">
        <v>67</v>
      </c>
      <c r="D51" s="3" t="s">
        <v>66</v>
      </c>
      <c r="E51" s="3">
        <v>1500</v>
      </c>
      <c r="F51" s="3">
        <v>1</v>
      </c>
      <c r="G51" s="3">
        <v>1</v>
      </c>
      <c r="H51" s="3">
        <f t="shared" si="1"/>
        <v>1500</v>
      </c>
      <c r="I51" s="4" t="s">
        <v>90</v>
      </c>
    </row>
    <row r="52" spans="1:9" x14ac:dyDescent="0.3">
      <c r="A52" s="28" t="s">
        <v>70</v>
      </c>
      <c r="B52" s="9" t="s">
        <v>71</v>
      </c>
      <c r="C52" s="3" t="s">
        <v>86</v>
      </c>
      <c r="D52" s="3"/>
      <c r="E52" s="3">
        <v>1150</v>
      </c>
      <c r="F52" s="3">
        <v>1</v>
      </c>
      <c r="G52" s="3">
        <v>1</v>
      </c>
      <c r="H52" s="3">
        <f t="shared" si="1"/>
        <v>1150</v>
      </c>
      <c r="I52" s="4" t="s">
        <v>84</v>
      </c>
    </row>
    <row r="53" spans="1:9" x14ac:dyDescent="0.3">
      <c r="A53" s="32"/>
      <c r="B53" s="9" t="s">
        <v>72</v>
      </c>
      <c r="C53" s="3" t="s">
        <v>87</v>
      </c>
      <c r="D53" s="3"/>
      <c r="E53" s="3">
        <v>1650</v>
      </c>
      <c r="F53" s="3">
        <v>1</v>
      </c>
      <c r="G53" s="3">
        <v>1</v>
      </c>
      <c r="H53" s="3">
        <f t="shared" si="1"/>
        <v>1650</v>
      </c>
      <c r="I53" s="4" t="s">
        <v>85</v>
      </c>
    </row>
    <row r="54" spans="1:9" ht="49.5" x14ac:dyDescent="0.3">
      <c r="A54" s="32"/>
      <c r="B54" s="10" t="s">
        <v>73</v>
      </c>
      <c r="C54" s="3" t="s">
        <v>89</v>
      </c>
      <c r="D54" s="3"/>
      <c r="E54" s="3">
        <v>1400</v>
      </c>
      <c r="F54" s="3">
        <v>3</v>
      </c>
      <c r="G54" s="3">
        <v>1</v>
      </c>
      <c r="H54" s="3">
        <f t="shared" si="1"/>
        <v>4200</v>
      </c>
      <c r="I54" s="4" t="s">
        <v>214</v>
      </c>
    </row>
    <row r="55" spans="1:9" ht="33" x14ac:dyDescent="0.3">
      <c r="A55" s="32"/>
      <c r="B55" s="10" t="s">
        <v>74</v>
      </c>
      <c r="C55" s="4" t="s">
        <v>88</v>
      </c>
      <c r="D55" s="3"/>
      <c r="E55" s="3">
        <v>1800</v>
      </c>
      <c r="F55" s="3">
        <v>1</v>
      </c>
      <c r="G55" s="3">
        <v>1</v>
      </c>
      <c r="H55" s="3">
        <f t="shared" si="1"/>
        <v>1800</v>
      </c>
      <c r="I55" s="4" t="s">
        <v>215</v>
      </c>
    </row>
    <row r="56" spans="1:9" ht="33" x14ac:dyDescent="0.3">
      <c r="A56" s="32"/>
      <c r="B56" s="10" t="s">
        <v>75</v>
      </c>
      <c r="C56" s="4" t="s">
        <v>76</v>
      </c>
      <c r="D56" s="3"/>
      <c r="E56" s="3">
        <v>1800</v>
      </c>
      <c r="F56" s="3">
        <v>4</v>
      </c>
      <c r="G56" s="3">
        <v>1</v>
      </c>
      <c r="H56" s="3">
        <f t="shared" si="1"/>
        <v>7200</v>
      </c>
      <c r="I56" s="4" t="s">
        <v>216</v>
      </c>
    </row>
    <row r="57" spans="1:9" x14ac:dyDescent="0.3">
      <c r="A57" s="32"/>
      <c r="B57" s="10" t="s">
        <v>77</v>
      </c>
      <c r="C57" s="3"/>
      <c r="D57" s="3"/>
      <c r="E57" s="3">
        <v>200</v>
      </c>
      <c r="F57" s="3">
        <v>6</v>
      </c>
      <c r="G57" s="3">
        <v>1</v>
      </c>
      <c r="H57" s="3">
        <f t="shared" si="1"/>
        <v>1200</v>
      </c>
      <c r="I57" s="4"/>
    </row>
    <row r="58" spans="1:9" x14ac:dyDescent="0.3">
      <c r="A58" s="32"/>
      <c r="B58" s="10" t="s">
        <v>189</v>
      </c>
      <c r="C58" s="3" t="s">
        <v>190</v>
      </c>
      <c r="D58" s="3"/>
      <c r="E58" s="3">
        <v>350</v>
      </c>
      <c r="F58" s="3">
        <v>1</v>
      </c>
      <c r="G58" s="3">
        <v>1</v>
      </c>
      <c r="H58" s="3">
        <f t="shared" si="1"/>
        <v>350</v>
      </c>
      <c r="I58" s="4"/>
    </row>
    <row r="59" spans="1:9" x14ac:dyDescent="0.3">
      <c r="A59" s="32"/>
      <c r="B59" s="10" t="s">
        <v>78</v>
      </c>
      <c r="C59" s="3" t="s">
        <v>79</v>
      </c>
      <c r="D59" s="3"/>
      <c r="E59" s="3">
        <v>100</v>
      </c>
      <c r="F59" s="3">
        <v>1</v>
      </c>
      <c r="G59" s="3">
        <v>1</v>
      </c>
      <c r="H59" s="3">
        <f t="shared" si="1"/>
        <v>100</v>
      </c>
      <c r="I59" s="4"/>
    </row>
    <row r="60" spans="1:9" x14ac:dyDescent="0.3">
      <c r="A60" s="32"/>
      <c r="B60" s="10" t="s">
        <v>80</v>
      </c>
      <c r="C60" s="3" t="s">
        <v>81</v>
      </c>
      <c r="D60" s="3"/>
      <c r="E60" s="3">
        <v>300</v>
      </c>
      <c r="F60" s="3">
        <v>4</v>
      </c>
      <c r="G60" s="3">
        <v>1</v>
      </c>
      <c r="H60" s="3">
        <f t="shared" si="1"/>
        <v>1200</v>
      </c>
      <c r="I60" s="4"/>
    </row>
    <row r="61" spans="1:9" x14ac:dyDescent="0.3">
      <c r="A61" s="29"/>
      <c r="B61" s="10" t="s">
        <v>82</v>
      </c>
      <c r="C61" s="3" t="s">
        <v>83</v>
      </c>
      <c r="D61" s="3"/>
      <c r="E61" s="3">
        <v>500</v>
      </c>
      <c r="F61" s="3">
        <v>2</v>
      </c>
      <c r="G61" s="3">
        <v>1</v>
      </c>
      <c r="H61" s="3">
        <f t="shared" si="1"/>
        <v>1000</v>
      </c>
      <c r="I61" s="4"/>
    </row>
    <row r="62" spans="1:9" x14ac:dyDescent="0.3">
      <c r="A62" s="31" t="s">
        <v>129</v>
      </c>
      <c r="B62" s="9" t="s">
        <v>94</v>
      </c>
      <c r="C62" s="3" t="s">
        <v>106</v>
      </c>
      <c r="D62" s="3"/>
      <c r="E62" s="3">
        <v>500</v>
      </c>
      <c r="F62" s="3">
        <v>4</v>
      </c>
      <c r="G62" s="3">
        <v>1</v>
      </c>
      <c r="H62" s="3">
        <f t="shared" si="1"/>
        <v>2000</v>
      </c>
      <c r="I62" s="4"/>
    </row>
    <row r="63" spans="1:9" x14ac:dyDescent="0.3">
      <c r="A63" s="31"/>
      <c r="B63" s="10" t="s">
        <v>95</v>
      </c>
      <c r="C63" s="4" t="s">
        <v>107</v>
      </c>
      <c r="D63" s="3"/>
      <c r="E63" s="3">
        <v>200</v>
      </c>
      <c r="F63" s="3">
        <v>2</v>
      </c>
      <c r="G63" s="3">
        <v>1</v>
      </c>
      <c r="H63" s="3">
        <f t="shared" si="1"/>
        <v>400</v>
      </c>
      <c r="I63" s="4"/>
    </row>
    <row r="64" spans="1:9" x14ac:dyDescent="0.3">
      <c r="A64" s="31"/>
      <c r="B64" s="10" t="s">
        <v>96</v>
      </c>
      <c r="C64" s="4"/>
      <c r="D64" s="3"/>
      <c r="E64" s="3">
        <v>600</v>
      </c>
      <c r="F64" s="3">
        <v>2</v>
      </c>
      <c r="G64" s="3">
        <v>1</v>
      </c>
      <c r="H64" s="3">
        <f t="shared" si="1"/>
        <v>1200</v>
      </c>
      <c r="I64" s="4"/>
    </row>
    <row r="65" spans="1:9" x14ac:dyDescent="0.3">
      <c r="A65" s="31"/>
      <c r="B65" s="10" t="s">
        <v>97</v>
      </c>
      <c r="C65" s="3" t="s">
        <v>105</v>
      </c>
      <c r="D65" s="3"/>
      <c r="E65" s="3">
        <v>300</v>
      </c>
      <c r="F65" s="3">
        <v>1</v>
      </c>
      <c r="G65" s="3">
        <v>1</v>
      </c>
      <c r="H65" s="3">
        <f t="shared" si="1"/>
        <v>300</v>
      </c>
      <c r="I65" s="4"/>
    </row>
    <row r="66" spans="1:9" x14ac:dyDescent="0.3">
      <c r="A66" s="31"/>
      <c r="B66" s="10" t="s">
        <v>98</v>
      </c>
      <c r="C66" s="3"/>
      <c r="D66" s="3"/>
      <c r="E66" s="3">
        <v>200</v>
      </c>
      <c r="F66" s="3">
        <v>1</v>
      </c>
      <c r="G66" s="3">
        <v>1</v>
      </c>
      <c r="H66" s="3">
        <f t="shared" si="1"/>
        <v>200</v>
      </c>
      <c r="I66" s="4"/>
    </row>
    <row r="67" spans="1:9" x14ac:dyDescent="0.3">
      <c r="A67" s="31"/>
      <c r="B67" s="10" t="s">
        <v>99</v>
      </c>
      <c r="C67" s="3"/>
      <c r="D67" s="3"/>
      <c r="E67" s="3">
        <v>300</v>
      </c>
      <c r="F67" s="3">
        <v>1</v>
      </c>
      <c r="G67" s="3">
        <v>1</v>
      </c>
      <c r="H67" s="3">
        <f t="shared" si="1"/>
        <v>300</v>
      </c>
      <c r="I67" s="4"/>
    </row>
    <row r="68" spans="1:9" x14ac:dyDescent="0.3">
      <c r="A68" s="31"/>
      <c r="B68" s="10" t="s">
        <v>100</v>
      </c>
      <c r="C68" s="3"/>
      <c r="D68" s="3"/>
      <c r="E68" s="3">
        <v>200</v>
      </c>
      <c r="F68" s="3">
        <v>1</v>
      </c>
      <c r="G68" s="3">
        <v>1</v>
      </c>
      <c r="H68" s="3">
        <f t="shared" si="1"/>
        <v>200</v>
      </c>
      <c r="I68" s="4"/>
    </row>
    <row r="69" spans="1:9" x14ac:dyDescent="0.3">
      <c r="A69" s="31"/>
      <c r="B69" s="10" t="s">
        <v>101</v>
      </c>
      <c r="C69" s="3" t="s">
        <v>108</v>
      </c>
      <c r="D69" s="3"/>
      <c r="E69" s="3">
        <v>100</v>
      </c>
      <c r="F69" s="3">
        <v>6</v>
      </c>
      <c r="G69" s="3">
        <v>1</v>
      </c>
      <c r="H69" s="3">
        <f t="shared" si="1"/>
        <v>600</v>
      </c>
      <c r="I69" s="4"/>
    </row>
    <row r="70" spans="1:9" x14ac:dyDescent="0.3">
      <c r="A70" s="31"/>
      <c r="B70" s="10" t="s">
        <v>102</v>
      </c>
      <c r="C70" s="3"/>
      <c r="D70" s="3"/>
      <c r="E70" s="3">
        <v>50</v>
      </c>
      <c r="F70" s="3">
        <v>6</v>
      </c>
      <c r="G70" s="3">
        <v>1</v>
      </c>
      <c r="H70" s="3">
        <f t="shared" si="1"/>
        <v>300</v>
      </c>
      <c r="I70" s="4"/>
    </row>
    <row r="71" spans="1:9" x14ac:dyDescent="0.3">
      <c r="A71" s="31"/>
      <c r="B71" s="9" t="s">
        <v>103</v>
      </c>
      <c r="C71" s="4" t="s">
        <v>109</v>
      </c>
      <c r="D71" s="3"/>
      <c r="E71" s="3">
        <v>0</v>
      </c>
      <c r="F71" s="3">
        <v>1</v>
      </c>
      <c r="G71" s="3">
        <v>1</v>
      </c>
      <c r="H71" s="3">
        <f t="shared" si="1"/>
        <v>0</v>
      </c>
      <c r="I71" s="4" t="s">
        <v>147</v>
      </c>
    </row>
    <row r="72" spans="1:9" x14ac:dyDescent="0.3">
      <c r="A72" s="31"/>
      <c r="B72" s="10" t="s">
        <v>104</v>
      </c>
      <c r="C72" s="4"/>
      <c r="D72" s="3"/>
      <c r="E72" s="3">
        <v>0</v>
      </c>
      <c r="F72" s="3">
        <v>1</v>
      </c>
      <c r="G72" s="3">
        <v>1</v>
      </c>
      <c r="H72" s="3">
        <f t="shared" si="1"/>
        <v>0</v>
      </c>
      <c r="I72" s="4" t="s">
        <v>147</v>
      </c>
    </row>
    <row r="73" spans="1:9" x14ac:dyDescent="0.3">
      <c r="A73" s="31" t="s">
        <v>130</v>
      </c>
      <c r="B73" s="10" t="s">
        <v>131</v>
      </c>
      <c r="C73" s="3" t="s">
        <v>136</v>
      </c>
      <c r="D73" s="3"/>
      <c r="E73" s="3">
        <v>240</v>
      </c>
      <c r="F73" s="3">
        <v>16.5</v>
      </c>
      <c r="G73" s="3">
        <v>1</v>
      </c>
      <c r="H73" s="3"/>
      <c r="I73" s="4"/>
    </row>
    <row r="74" spans="1:9" x14ac:dyDescent="0.3">
      <c r="A74" s="31"/>
      <c r="B74" s="10" t="s">
        <v>132</v>
      </c>
      <c r="C74" s="3" t="s">
        <v>135</v>
      </c>
      <c r="D74" s="3"/>
      <c r="E74" s="3">
        <v>1000</v>
      </c>
      <c r="F74" s="3">
        <v>1</v>
      </c>
      <c r="G74" s="3">
        <v>1</v>
      </c>
      <c r="H74" s="3">
        <f t="shared" si="1"/>
        <v>1000</v>
      </c>
      <c r="I74" s="4"/>
    </row>
    <row r="75" spans="1:9" x14ac:dyDescent="0.3">
      <c r="A75" s="31"/>
      <c r="B75" s="10" t="s">
        <v>133</v>
      </c>
      <c r="C75" s="4" t="s">
        <v>137</v>
      </c>
      <c r="D75" s="3"/>
      <c r="E75" s="3">
        <v>0</v>
      </c>
      <c r="F75" s="3">
        <v>2</v>
      </c>
      <c r="G75" s="3">
        <v>1</v>
      </c>
      <c r="H75" s="3">
        <f t="shared" si="1"/>
        <v>0</v>
      </c>
      <c r="I75" s="4" t="s">
        <v>147</v>
      </c>
    </row>
    <row r="76" spans="1:9" x14ac:dyDescent="0.3">
      <c r="A76" s="31"/>
      <c r="B76" s="10" t="s">
        <v>134</v>
      </c>
      <c r="C76" s="3" t="s">
        <v>138</v>
      </c>
      <c r="D76" s="3"/>
      <c r="E76" s="3">
        <v>0</v>
      </c>
      <c r="F76" s="3">
        <v>1</v>
      </c>
      <c r="G76" s="3">
        <v>1</v>
      </c>
      <c r="H76" s="3">
        <f t="shared" si="1"/>
        <v>0</v>
      </c>
      <c r="I76" s="4" t="s">
        <v>147</v>
      </c>
    </row>
    <row r="77" spans="1:9" x14ac:dyDescent="0.3">
      <c r="A77" s="31"/>
      <c r="B77" s="10" t="s">
        <v>128</v>
      </c>
      <c r="C77" s="4"/>
      <c r="D77" s="3"/>
      <c r="E77" s="3">
        <v>0</v>
      </c>
      <c r="F77" s="3">
        <v>1</v>
      </c>
      <c r="G77" s="3">
        <v>1</v>
      </c>
      <c r="H77" s="3">
        <f t="shared" si="1"/>
        <v>0</v>
      </c>
      <c r="I77" s="4" t="s">
        <v>147</v>
      </c>
    </row>
    <row r="78" spans="1:9" x14ac:dyDescent="0.3">
      <c r="A78" s="28" t="s">
        <v>143</v>
      </c>
      <c r="B78" s="10" t="s">
        <v>111</v>
      </c>
      <c r="C78" s="3" t="s">
        <v>112</v>
      </c>
      <c r="D78" s="3"/>
      <c r="E78" s="3">
        <v>400</v>
      </c>
      <c r="F78" s="3">
        <v>2</v>
      </c>
      <c r="G78" s="3">
        <v>1</v>
      </c>
      <c r="H78" s="3">
        <f t="shared" si="1"/>
        <v>800</v>
      </c>
      <c r="I78" s="4"/>
    </row>
    <row r="79" spans="1:9" x14ac:dyDescent="0.3">
      <c r="A79" s="29"/>
      <c r="B79" s="10" t="s">
        <v>113</v>
      </c>
      <c r="C79" s="3" t="s">
        <v>110</v>
      </c>
      <c r="D79" s="3"/>
      <c r="E79" s="3">
        <v>500</v>
      </c>
      <c r="F79" s="3">
        <v>1</v>
      </c>
      <c r="G79" s="3">
        <v>1</v>
      </c>
      <c r="H79" s="3">
        <f t="shared" si="1"/>
        <v>500</v>
      </c>
      <c r="I79" s="4"/>
    </row>
    <row r="80" spans="1:9" x14ac:dyDescent="0.3">
      <c r="A80" s="28" t="s">
        <v>122</v>
      </c>
      <c r="B80" s="10" t="s">
        <v>140</v>
      </c>
      <c r="C80" s="3" t="s">
        <v>139</v>
      </c>
      <c r="D80" s="3" t="s">
        <v>142</v>
      </c>
      <c r="E80" s="3">
        <v>2200</v>
      </c>
      <c r="F80" s="3">
        <v>2</v>
      </c>
      <c r="G80" s="3">
        <v>1</v>
      </c>
      <c r="H80" s="3">
        <f t="shared" si="1"/>
        <v>4400</v>
      </c>
      <c r="I80" s="4"/>
    </row>
    <row r="81" spans="1:9" x14ac:dyDescent="0.3">
      <c r="A81" s="29"/>
      <c r="B81" s="10" t="s">
        <v>141</v>
      </c>
      <c r="C81" s="4" t="s">
        <v>211</v>
      </c>
      <c r="D81" s="3" t="s">
        <v>142</v>
      </c>
      <c r="E81" s="3">
        <v>1500</v>
      </c>
      <c r="F81" s="3">
        <v>2</v>
      </c>
      <c r="G81" s="3">
        <v>1</v>
      </c>
      <c r="H81" s="3">
        <f t="shared" si="1"/>
        <v>3000</v>
      </c>
      <c r="I81" s="4"/>
    </row>
    <row r="82" spans="1:9" ht="33" x14ac:dyDescent="0.3">
      <c r="A82" s="6" t="s">
        <v>144</v>
      </c>
      <c r="B82" s="10" t="s">
        <v>145</v>
      </c>
      <c r="C82" s="3" t="s">
        <v>114</v>
      </c>
      <c r="D82" s="3"/>
      <c r="E82" s="3">
        <v>3000</v>
      </c>
      <c r="F82" s="3">
        <v>1</v>
      </c>
      <c r="G82" s="3">
        <v>4</v>
      </c>
      <c r="H82" s="3">
        <f t="shared" si="1"/>
        <v>12000</v>
      </c>
      <c r="I82" s="4" t="s">
        <v>210</v>
      </c>
    </row>
    <row r="83" spans="1:9" x14ac:dyDescent="0.3">
      <c r="A83" s="28" t="s">
        <v>146</v>
      </c>
      <c r="B83" s="10" t="s">
        <v>115</v>
      </c>
      <c r="C83" s="3" t="s">
        <v>174</v>
      </c>
      <c r="D83" s="3"/>
      <c r="E83" s="3">
        <v>1.3</v>
      </c>
      <c r="F83" s="3">
        <v>1</v>
      </c>
      <c r="G83" s="3">
        <v>70</v>
      </c>
      <c r="H83" s="3">
        <f t="shared" si="1"/>
        <v>91</v>
      </c>
      <c r="I83" s="4" t="s">
        <v>175</v>
      </c>
    </row>
    <row r="84" spans="1:9" x14ac:dyDescent="0.3">
      <c r="A84" s="32"/>
      <c r="B84" s="10" t="s">
        <v>116</v>
      </c>
      <c r="C84" s="3" t="s">
        <v>176</v>
      </c>
      <c r="D84" s="3"/>
      <c r="E84" s="3">
        <v>3</v>
      </c>
      <c r="F84" s="3">
        <v>1</v>
      </c>
      <c r="G84" s="3">
        <v>70</v>
      </c>
      <c r="H84" s="3">
        <f t="shared" si="1"/>
        <v>210</v>
      </c>
      <c r="I84" s="4"/>
    </row>
    <row r="85" spans="1:9" x14ac:dyDescent="0.3">
      <c r="A85" s="32"/>
      <c r="B85" s="10" t="s">
        <v>117</v>
      </c>
      <c r="C85" s="3"/>
      <c r="D85" s="3"/>
      <c r="E85" s="3">
        <v>3.6</v>
      </c>
      <c r="F85" s="3">
        <v>1</v>
      </c>
      <c r="G85" s="3">
        <v>210</v>
      </c>
      <c r="H85" s="3">
        <f t="shared" si="1"/>
        <v>756</v>
      </c>
      <c r="I85" s="4"/>
    </row>
    <row r="86" spans="1:9" x14ac:dyDescent="0.3">
      <c r="A86" s="32"/>
      <c r="B86" s="10" t="s">
        <v>118</v>
      </c>
      <c r="C86" s="3"/>
      <c r="D86" s="3"/>
      <c r="E86" s="3">
        <v>1.3</v>
      </c>
      <c r="F86" s="3">
        <v>1</v>
      </c>
      <c r="G86" s="3">
        <v>70</v>
      </c>
      <c r="H86" s="3">
        <f t="shared" si="1"/>
        <v>91</v>
      </c>
      <c r="I86" s="4"/>
    </row>
    <row r="87" spans="1:9" x14ac:dyDescent="0.3">
      <c r="A87" s="32"/>
      <c r="B87" s="10" t="s">
        <v>119</v>
      </c>
      <c r="C87" s="3"/>
      <c r="D87" s="3"/>
      <c r="E87" s="3">
        <v>2.2999999999999998</v>
      </c>
      <c r="F87" s="3">
        <v>1</v>
      </c>
      <c r="G87" s="3">
        <v>70</v>
      </c>
      <c r="H87" s="3">
        <f t="shared" si="1"/>
        <v>161</v>
      </c>
      <c r="I87" s="4"/>
    </row>
    <row r="88" spans="1:9" x14ac:dyDescent="0.3">
      <c r="A88" s="32"/>
      <c r="B88" s="10" t="s">
        <v>120</v>
      </c>
      <c r="C88" s="3" t="s">
        <v>177</v>
      </c>
      <c r="D88" s="3"/>
      <c r="E88" s="3">
        <v>10</v>
      </c>
      <c r="F88" s="3">
        <v>1</v>
      </c>
      <c r="G88" s="3">
        <v>53</v>
      </c>
      <c r="H88" s="3">
        <f t="shared" si="1"/>
        <v>530</v>
      </c>
      <c r="I88" s="4"/>
    </row>
    <row r="89" spans="1:9" x14ac:dyDescent="0.3">
      <c r="A89" s="32"/>
      <c r="B89" s="10" t="s">
        <v>121</v>
      </c>
      <c r="C89" s="3" t="s">
        <v>178</v>
      </c>
      <c r="D89" s="3"/>
      <c r="E89" s="3">
        <v>40</v>
      </c>
      <c r="F89" s="3">
        <v>1</v>
      </c>
      <c r="G89" s="3">
        <v>70</v>
      </c>
      <c r="H89" s="3">
        <f t="shared" si="1"/>
        <v>2800</v>
      </c>
      <c r="I89" s="4"/>
    </row>
    <row r="90" spans="1:9" x14ac:dyDescent="0.3">
      <c r="A90" s="32"/>
      <c r="B90" s="10" t="s">
        <v>126</v>
      </c>
      <c r="C90" s="3"/>
      <c r="D90" s="3"/>
      <c r="E90" s="3">
        <v>100</v>
      </c>
      <c r="F90" s="3">
        <v>1</v>
      </c>
      <c r="G90" s="3">
        <v>36</v>
      </c>
      <c r="H90" s="3">
        <f t="shared" si="1"/>
        <v>3600</v>
      </c>
      <c r="I90" s="4"/>
    </row>
    <row r="91" spans="1:9" x14ac:dyDescent="0.3">
      <c r="A91" s="29"/>
      <c r="B91" s="10" t="s">
        <v>127</v>
      </c>
      <c r="C91" s="3"/>
      <c r="D91" s="3"/>
      <c r="E91" s="3">
        <v>100</v>
      </c>
      <c r="F91" s="3">
        <v>1</v>
      </c>
      <c r="G91" s="3">
        <v>36</v>
      </c>
      <c r="H91" s="3">
        <f t="shared" si="1"/>
        <v>3600</v>
      </c>
      <c r="I91" s="4"/>
    </row>
    <row r="92" spans="1:9" ht="33" x14ac:dyDescent="0.3">
      <c r="A92" s="6" t="s">
        <v>123</v>
      </c>
      <c r="B92" s="10" t="s">
        <v>124</v>
      </c>
      <c r="C92" s="3" t="s">
        <v>191</v>
      </c>
      <c r="D92" s="3"/>
      <c r="E92" s="3">
        <v>62000</v>
      </c>
      <c r="F92" s="3">
        <v>1</v>
      </c>
      <c r="G92" s="3">
        <v>1</v>
      </c>
      <c r="H92" s="3">
        <f t="shared" si="1"/>
        <v>62000</v>
      </c>
      <c r="I92" s="4" t="s">
        <v>125</v>
      </c>
    </row>
    <row r="93" spans="1:9" x14ac:dyDescent="0.3">
      <c r="A93" s="25" t="s">
        <v>160</v>
      </c>
      <c r="B93" s="10" t="s">
        <v>148</v>
      </c>
      <c r="C93" s="3" t="s">
        <v>149</v>
      </c>
      <c r="D93" s="3"/>
      <c r="E93" s="3">
        <v>1500</v>
      </c>
      <c r="F93" s="3">
        <v>1</v>
      </c>
      <c r="G93" s="3">
        <v>1</v>
      </c>
      <c r="H93" s="3">
        <f t="shared" si="1"/>
        <v>1500</v>
      </c>
      <c r="I93" s="4"/>
    </row>
    <row r="94" spans="1:9" x14ac:dyDescent="0.3">
      <c r="A94" s="26"/>
      <c r="B94" s="23" t="s">
        <v>150</v>
      </c>
      <c r="C94" s="3" t="s">
        <v>151</v>
      </c>
      <c r="D94" s="3"/>
      <c r="E94" s="3">
        <v>45</v>
      </c>
      <c r="F94" s="3">
        <v>1</v>
      </c>
      <c r="G94" s="3">
        <v>36</v>
      </c>
      <c r="H94" s="3">
        <f t="shared" si="1"/>
        <v>1620</v>
      </c>
      <c r="I94" s="4"/>
    </row>
    <row r="95" spans="1:9" x14ac:dyDescent="0.3">
      <c r="A95" s="26"/>
      <c r="B95" s="24"/>
      <c r="C95" s="3" t="s">
        <v>152</v>
      </c>
      <c r="D95" s="3"/>
      <c r="E95" s="3">
        <v>30</v>
      </c>
      <c r="F95" s="3">
        <v>1</v>
      </c>
      <c r="G95" s="3">
        <v>36</v>
      </c>
      <c r="H95" s="3">
        <f t="shared" si="1"/>
        <v>1080</v>
      </c>
      <c r="I95" s="4"/>
    </row>
    <row r="96" spans="1:9" x14ac:dyDescent="0.3">
      <c r="A96" s="26"/>
      <c r="B96" s="23" t="s">
        <v>153</v>
      </c>
      <c r="C96" s="3" t="s">
        <v>154</v>
      </c>
      <c r="D96" s="3"/>
      <c r="E96" s="3">
        <v>200</v>
      </c>
      <c r="F96" s="3">
        <v>1</v>
      </c>
      <c r="G96" s="3">
        <v>36</v>
      </c>
      <c r="H96" s="3">
        <f t="shared" si="1"/>
        <v>7200</v>
      </c>
      <c r="I96" s="4"/>
    </row>
    <row r="97" spans="1:9" x14ac:dyDescent="0.3">
      <c r="A97" s="26"/>
      <c r="B97" s="24"/>
      <c r="C97" s="3" t="s">
        <v>155</v>
      </c>
      <c r="D97" s="3"/>
      <c r="E97" s="3">
        <v>250</v>
      </c>
      <c r="F97" s="3">
        <v>1</v>
      </c>
      <c r="G97" s="3">
        <v>36</v>
      </c>
      <c r="H97" s="3">
        <f t="shared" si="1"/>
        <v>9000</v>
      </c>
      <c r="I97" s="4"/>
    </row>
    <row r="98" spans="1:9" x14ac:dyDescent="0.3">
      <c r="A98" s="26"/>
      <c r="B98" s="10" t="s">
        <v>156</v>
      </c>
      <c r="C98" s="3"/>
      <c r="D98" s="3"/>
      <c r="E98" s="3">
        <v>2.5</v>
      </c>
      <c r="F98" s="3">
        <v>1</v>
      </c>
      <c r="G98" s="3">
        <v>36</v>
      </c>
      <c r="H98" s="3">
        <f t="shared" si="1"/>
        <v>90</v>
      </c>
      <c r="I98" s="4"/>
    </row>
    <row r="99" spans="1:9" x14ac:dyDescent="0.3">
      <c r="A99" s="26"/>
      <c r="B99" s="10" t="s">
        <v>157</v>
      </c>
      <c r="C99" s="3"/>
      <c r="D99" s="3"/>
      <c r="E99" s="3">
        <v>500</v>
      </c>
      <c r="F99" s="3">
        <v>1</v>
      </c>
      <c r="G99" s="3">
        <v>1</v>
      </c>
      <c r="H99" s="3">
        <f t="shared" si="1"/>
        <v>500</v>
      </c>
      <c r="I99" s="4"/>
    </row>
    <row r="100" spans="1:9" x14ac:dyDescent="0.3">
      <c r="A100" s="26"/>
      <c r="B100" s="10" t="s">
        <v>158</v>
      </c>
      <c r="C100" s="3"/>
      <c r="D100" s="3"/>
      <c r="E100" s="3">
        <v>10</v>
      </c>
      <c r="F100" s="3">
        <v>1</v>
      </c>
      <c r="G100" s="3">
        <v>36</v>
      </c>
      <c r="H100" s="3">
        <f t="shared" si="1"/>
        <v>360</v>
      </c>
      <c r="I100" s="4"/>
    </row>
    <row r="101" spans="1:9" x14ac:dyDescent="0.3">
      <c r="A101" s="27"/>
      <c r="B101" s="10" t="s">
        <v>159</v>
      </c>
      <c r="C101" s="3"/>
      <c r="D101" s="3"/>
      <c r="E101" s="3">
        <v>50</v>
      </c>
      <c r="F101" s="3">
        <v>2</v>
      </c>
      <c r="G101" s="3">
        <v>2</v>
      </c>
      <c r="H101" s="3">
        <f t="shared" si="1"/>
        <v>200</v>
      </c>
      <c r="I101" s="4"/>
    </row>
    <row r="102" spans="1:9" x14ac:dyDescent="0.3">
      <c r="A102" s="25" t="s">
        <v>161</v>
      </c>
      <c r="B102" s="10" t="s">
        <v>148</v>
      </c>
      <c r="C102" s="3" t="s">
        <v>149</v>
      </c>
      <c r="D102" s="3"/>
      <c r="E102" s="3">
        <v>1200</v>
      </c>
      <c r="F102" s="3">
        <v>1</v>
      </c>
      <c r="G102" s="3">
        <v>1</v>
      </c>
      <c r="H102" s="3"/>
      <c r="I102" s="4"/>
    </row>
    <row r="103" spans="1:9" x14ac:dyDescent="0.3">
      <c r="A103" s="26"/>
      <c r="B103" s="23" t="s">
        <v>150</v>
      </c>
      <c r="C103" s="3" t="s">
        <v>162</v>
      </c>
      <c r="D103" s="3"/>
      <c r="E103" s="3">
        <v>60</v>
      </c>
      <c r="F103" s="3">
        <v>1</v>
      </c>
      <c r="G103" s="3">
        <v>36</v>
      </c>
      <c r="H103" s="3"/>
      <c r="I103" s="4"/>
    </row>
    <row r="104" spans="1:9" x14ac:dyDescent="0.3">
      <c r="A104" s="26"/>
      <c r="B104" s="33"/>
      <c r="C104" s="3" t="s">
        <v>163</v>
      </c>
      <c r="D104" s="3"/>
      <c r="E104" s="3">
        <v>37</v>
      </c>
      <c r="F104" s="3">
        <v>1</v>
      </c>
      <c r="G104" s="3">
        <v>36</v>
      </c>
      <c r="H104" s="3"/>
      <c r="I104" s="4"/>
    </row>
    <row r="105" spans="1:9" x14ac:dyDescent="0.3">
      <c r="A105" s="26"/>
      <c r="B105" s="24"/>
      <c r="C105" s="3" t="s">
        <v>164</v>
      </c>
      <c r="D105" s="3"/>
      <c r="E105" s="3">
        <v>40</v>
      </c>
      <c r="F105" s="3">
        <v>1</v>
      </c>
      <c r="G105" s="3">
        <v>36</v>
      </c>
      <c r="H105" s="3"/>
      <c r="I105" s="4"/>
    </row>
    <row r="106" spans="1:9" x14ac:dyDescent="0.3">
      <c r="A106" s="26"/>
      <c r="B106" s="23" t="s">
        <v>153</v>
      </c>
      <c r="C106" s="3" t="s">
        <v>154</v>
      </c>
      <c r="D106" s="3"/>
      <c r="E106" s="3">
        <v>200</v>
      </c>
      <c r="F106" s="3">
        <v>1</v>
      </c>
      <c r="G106" s="3">
        <v>36</v>
      </c>
      <c r="H106" s="3"/>
      <c r="I106" s="4"/>
    </row>
    <row r="107" spans="1:9" x14ac:dyDescent="0.3">
      <c r="A107" s="26"/>
      <c r="B107" s="24"/>
      <c r="C107" s="3" t="s">
        <v>155</v>
      </c>
      <c r="D107" s="3"/>
      <c r="E107" s="3">
        <v>250</v>
      </c>
      <c r="F107" s="3">
        <v>1</v>
      </c>
      <c r="G107" s="3">
        <v>36</v>
      </c>
      <c r="H107" s="3"/>
      <c r="I107" s="4"/>
    </row>
    <row r="108" spans="1:9" x14ac:dyDescent="0.3">
      <c r="A108" s="26"/>
      <c r="B108" s="10" t="s">
        <v>156</v>
      </c>
      <c r="C108" s="3"/>
      <c r="D108" s="3"/>
      <c r="E108" s="3">
        <v>2.5</v>
      </c>
      <c r="F108" s="3">
        <v>1</v>
      </c>
      <c r="G108" s="3">
        <v>36</v>
      </c>
      <c r="H108" s="3"/>
      <c r="I108" s="4"/>
    </row>
    <row r="109" spans="1:9" x14ac:dyDescent="0.3">
      <c r="A109" s="26"/>
      <c r="B109" s="10" t="s">
        <v>157</v>
      </c>
      <c r="C109" s="3"/>
      <c r="D109" s="3"/>
      <c r="E109" s="3">
        <v>500</v>
      </c>
      <c r="F109" s="3">
        <v>1</v>
      </c>
      <c r="G109" s="3">
        <v>1</v>
      </c>
      <c r="H109" s="3"/>
      <c r="I109" s="4"/>
    </row>
    <row r="110" spans="1:9" x14ac:dyDescent="0.3">
      <c r="A110" s="26"/>
      <c r="B110" s="10" t="s">
        <v>158</v>
      </c>
      <c r="C110" s="3"/>
      <c r="D110" s="3"/>
      <c r="E110" s="3">
        <v>10</v>
      </c>
      <c r="F110" s="3">
        <v>1</v>
      </c>
      <c r="G110" s="3">
        <v>36</v>
      </c>
      <c r="H110" s="3"/>
      <c r="I110" s="4"/>
    </row>
    <row r="111" spans="1:9" x14ac:dyDescent="0.3">
      <c r="A111" s="27"/>
      <c r="B111" s="10" t="s">
        <v>159</v>
      </c>
      <c r="C111" s="3"/>
      <c r="D111" s="3"/>
      <c r="E111" s="3">
        <v>50</v>
      </c>
      <c r="F111" s="3">
        <v>2</v>
      </c>
      <c r="G111" s="3">
        <v>2</v>
      </c>
      <c r="H111" s="3"/>
      <c r="I111" s="4"/>
    </row>
    <row r="112" spans="1:9" x14ac:dyDescent="0.3">
      <c r="A112" s="28" t="s">
        <v>168</v>
      </c>
      <c r="B112" s="10" t="s">
        <v>169</v>
      </c>
      <c r="C112" s="3" t="s">
        <v>170</v>
      </c>
      <c r="D112" s="3"/>
      <c r="E112" s="3">
        <v>200</v>
      </c>
      <c r="F112" s="3">
        <v>2</v>
      </c>
      <c r="G112" s="3">
        <v>4</v>
      </c>
      <c r="H112" s="3">
        <f t="shared" ref="H112" si="2">E112*F112*G112</f>
        <v>1600</v>
      </c>
      <c r="I112" s="4" t="s">
        <v>173</v>
      </c>
    </row>
    <row r="113" spans="1:9" x14ac:dyDescent="0.3">
      <c r="A113" s="29"/>
      <c r="B113" s="3" t="s">
        <v>171</v>
      </c>
      <c r="C113" s="3" t="s">
        <v>173</v>
      </c>
      <c r="D113" s="3"/>
      <c r="E113" s="3">
        <v>4000</v>
      </c>
      <c r="F113" s="3">
        <v>2</v>
      </c>
      <c r="G113" s="3">
        <v>1</v>
      </c>
      <c r="H113" s="3">
        <f t="shared" ref="H113" si="3">E113*F113*G113</f>
        <v>8000</v>
      </c>
      <c r="I113" s="4" t="s">
        <v>172</v>
      </c>
    </row>
    <row r="114" spans="1:9" x14ac:dyDescent="0.3">
      <c r="A114" s="20" t="s">
        <v>182</v>
      </c>
      <c r="B114" s="21"/>
      <c r="C114" s="21"/>
      <c r="D114" s="21"/>
      <c r="E114" s="21"/>
      <c r="F114" s="22"/>
      <c r="G114" s="3"/>
      <c r="H114" s="12">
        <f>SUM(H8:H113)</f>
        <v>325285</v>
      </c>
      <c r="I114" s="4"/>
    </row>
    <row r="115" spans="1:9" x14ac:dyDescent="0.3">
      <c r="A115" s="20" t="s">
        <v>179</v>
      </c>
      <c r="B115" s="21"/>
      <c r="C115" s="21"/>
      <c r="D115" s="21"/>
      <c r="E115" s="21"/>
      <c r="F115" s="22"/>
      <c r="G115" s="11">
        <v>0.1</v>
      </c>
      <c r="H115" s="12">
        <f>H114*G115</f>
        <v>32528.5</v>
      </c>
      <c r="I115" s="4"/>
    </row>
    <row r="116" spans="1:9" x14ac:dyDescent="0.3">
      <c r="A116" s="20" t="s">
        <v>180</v>
      </c>
      <c r="B116" s="21"/>
      <c r="C116" s="21"/>
      <c r="D116" s="21"/>
      <c r="E116" s="21"/>
      <c r="F116" s="22"/>
      <c r="G116" s="11">
        <v>0.06</v>
      </c>
      <c r="H116" s="12">
        <f>(H114+H115)*6%</f>
        <v>21468.809999999998</v>
      </c>
      <c r="I116" s="4"/>
    </row>
    <row r="117" spans="1:9" x14ac:dyDescent="0.3">
      <c r="A117" s="20" t="s">
        <v>181</v>
      </c>
      <c r="B117" s="21"/>
      <c r="C117" s="21"/>
      <c r="D117" s="21"/>
      <c r="E117" s="21"/>
      <c r="F117" s="22"/>
      <c r="G117" s="12"/>
      <c r="H117" s="12">
        <f>H114+H115+H116</f>
        <v>379282.31</v>
      </c>
      <c r="I117" s="4"/>
    </row>
    <row r="118" spans="1:9" x14ac:dyDescent="0.3">
      <c r="A118" s="34" t="s">
        <v>227</v>
      </c>
      <c r="B118" s="34"/>
      <c r="C118" s="34"/>
      <c r="D118" s="34"/>
      <c r="E118" s="34"/>
      <c r="F118" s="34"/>
      <c r="G118" s="35"/>
      <c r="H118" s="36">
        <v>367622</v>
      </c>
      <c r="I118" s="4"/>
    </row>
    <row r="119" spans="1:9" ht="56" customHeight="1" x14ac:dyDescent="0.3">
      <c r="A119" s="3" t="s">
        <v>11</v>
      </c>
      <c r="B119" s="18" t="s">
        <v>223</v>
      </c>
      <c r="C119" s="18"/>
      <c r="D119" s="18"/>
      <c r="E119" s="18"/>
      <c r="F119" s="18"/>
      <c r="G119" s="18"/>
      <c r="H119" s="18"/>
      <c r="I119" s="18"/>
    </row>
    <row r="120" spans="1:9" ht="67.5" customHeight="1" x14ac:dyDescent="0.3">
      <c r="A120" s="4" t="s">
        <v>12</v>
      </c>
      <c r="B120" s="18" t="s">
        <v>13</v>
      </c>
      <c r="C120" s="18"/>
      <c r="D120" s="18"/>
      <c r="E120" s="18"/>
      <c r="F120" s="18"/>
      <c r="G120" s="18"/>
      <c r="H120" s="18"/>
      <c r="I120" s="18"/>
    </row>
    <row r="123" spans="1:9" x14ac:dyDescent="0.3">
      <c r="A123" s="19" t="s">
        <v>14</v>
      </c>
      <c r="B123" s="19"/>
      <c r="C123" s="19"/>
      <c r="D123" s="19"/>
      <c r="E123" s="19"/>
      <c r="F123" s="19"/>
      <c r="G123" s="19"/>
      <c r="H123" s="19"/>
      <c r="I123" s="19"/>
    </row>
    <row r="126" spans="1:9" x14ac:dyDescent="0.3">
      <c r="A126" s="1" t="s">
        <v>17</v>
      </c>
      <c r="I126" s="15" t="s">
        <v>15</v>
      </c>
    </row>
    <row r="127" spans="1:9" x14ac:dyDescent="0.3">
      <c r="I127" s="15"/>
    </row>
    <row r="129" spans="9:9" x14ac:dyDescent="0.3">
      <c r="I129" s="15"/>
    </row>
    <row r="130" spans="9:9" x14ac:dyDescent="0.3">
      <c r="I130" s="15" t="s">
        <v>16</v>
      </c>
    </row>
  </sheetData>
  <mergeCells count="48">
    <mergeCell ref="A52:A61"/>
    <mergeCell ref="C38:C40"/>
    <mergeCell ref="C41:C42"/>
    <mergeCell ref="C43:C44"/>
    <mergeCell ref="B38:B44"/>
    <mergeCell ref="C45:C47"/>
    <mergeCell ref="A45:A51"/>
    <mergeCell ref="A8:A44"/>
    <mergeCell ref="C13:C14"/>
    <mergeCell ref="B8:B14"/>
    <mergeCell ref="B16:B22"/>
    <mergeCell ref="B23:B29"/>
    <mergeCell ref="B31:B37"/>
    <mergeCell ref="C8:C10"/>
    <mergeCell ref="C11:C12"/>
    <mergeCell ref="C16:C18"/>
    <mergeCell ref="C19:C20"/>
    <mergeCell ref="C21:C22"/>
    <mergeCell ref="B45:B50"/>
    <mergeCell ref="B96:B97"/>
    <mergeCell ref="B103:B105"/>
    <mergeCell ref="C28:C29"/>
    <mergeCell ref="C31:C33"/>
    <mergeCell ref="C34:C35"/>
    <mergeCell ref="C36:C37"/>
    <mergeCell ref="A93:A101"/>
    <mergeCell ref="A117:F117"/>
    <mergeCell ref="A114:F114"/>
    <mergeCell ref="A112:A113"/>
    <mergeCell ref="A1:I1"/>
    <mergeCell ref="A115:F115"/>
    <mergeCell ref="A62:A72"/>
    <mergeCell ref="A73:A77"/>
    <mergeCell ref="A78:A79"/>
    <mergeCell ref="A80:A81"/>
    <mergeCell ref="A83:A91"/>
    <mergeCell ref="C26:C27"/>
    <mergeCell ref="C23:C25"/>
    <mergeCell ref="I45:I50"/>
    <mergeCell ref="B94:B95"/>
    <mergeCell ref="C48:C50"/>
    <mergeCell ref="B119:I119"/>
    <mergeCell ref="B120:I120"/>
    <mergeCell ref="A123:I123"/>
    <mergeCell ref="A116:F116"/>
    <mergeCell ref="B106:B107"/>
    <mergeCell ref="A102:A111"/>
    <mergeCell ref="A118:F11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2452A-EAAB-40E8-87DD-31E1EB1695EE}">
  <sheetPr>
    <tabColor rgb="FFFFFF00"/>
  </sheetPr>
  <dimension ref="A1:J109"/>
  <sheetViews>
    <sheetView zoomScale="85" zoomScaleNormal="85" workbookViewId="0">
      <pane ySplit="7" topLeftCell="A83" activePane="bottomLeft" state="frozenSplit"/>
      <selection pane="bottomLeft" activeCell="C13" sqref="C13:C14"/>
    </sheetView>
  </sheetViews>
  <sheetFormatPr defaultRowHeight="16.5" x14ac:dyDescent="0.3"/>
  <cols>
    <col min="1" max="1" width="26.08203125" style="1" customWidth="1"/>
    <col min="2" max="2" width="36.1640625" style="1" customWidth="1"/>
    <col min="3" max="3" width="36.5" style="1" customWidth="1"/>
    <col min="4" max="4" width="16.1640625" style="1" customWidth="1"/>
    <col min="5" max="6" width="8.6640625" style="1"/>
    <col min="7" max="7" width="8.58203125" style="1" customWidth="1"/>
    <col min="8" max="8" width="12.1640625" style="1" bestFit="1" customWidth="1"/>
    <col min="9" max="9" width="37.9140625" style="13" customWidth="1"/>
    <col min="10" max="16384" width="8.6640625" style="1"/>
  </cols>
  <sheetData>
    <row r="1" spans="1:9" ht="25" x14ac:dyDescent="0.3">
      <c r="A1" s="30" t="s">
        <v>226</v>
      </c>
      <c r="B1" s="30"/>
      <c r="C1" s="30"/>
      <c r="D1" s="30"/>
      <c r="E1" s="30"/>
      <c r="F1" s="30"/>
      <c r="G1" s="30"/>
      <c r="H1" s="30"/>
      <c r="I1" s="30"/>
    </row>
    <row r="2" spans="1:9" x14ac:dyDescent="0.3">
      <c r="A2" s="2" t="s">
        <v>8</v>
      </c>
    </row>
    <row r="3" spans="1:9" x14ac:dyDescent="0.3">
      <c r="A3" s="2" t="s">
        <v>9</v>
      </c>
    </row>
    <row r="4" spans="1:9" x14ac:dyDescent="0.3">
      <c r="A4" s="2" t="s">
        <v>7</v>
      </c>
    </row>
    <row r="5" spans="1:9" x14ac:dyDescent="0.3">
      <c r="A5" s="2" t="s">
        <v>10</v>
      </c>
    </row>
    <row r="6" spans="1:9" x14ac:dyDescent="0.3">
      <c r="A6" s="2" t="s">
        <v>0</v>
      </c>
    </row>
    <row r="7" spans="1:9" x14ac:dyDescent="0.3">
      <c r="A7" s="5" t="s">
        <v>93</v>
      </c>
      <c r="B7" s="5" t="s">
        <v>1</v>
      </c>
      <c r="C7" s="5" t="s">
        <v>91</v>
      </c>
      <c r="D7" s="5" t="s">
        <v>92</v>
      </c>
      <c r="E7" s="5" t="s">
        <v>2</v>
      </c>
      <c r="F7" s="5" t="s">
        <v>6</v>
      </c>
      <c r="G7" s="5" t="s">
        <v>5</v>
      </c>
      <c r="H7" s="5" t="s">
        <v>3</v>
      </c>
      <c r="I7" s="14" t="s">
        <v>4</v>
      </c>
    </row>
    <row r="8" spans="1:9" x14ac:dyDescent="0.3">
      <c r="A8" s="28" t="s">
        <v>68</v>
      </c>
      <c r="B8" s="28" t="s">
        <v>183</v>
      </c>
      <c r="C8" s="25" t="s">
        <v>39</v>
      </c>
      <c r="D8" s="3" t="s">
        <v>18</v>
      </c>
      <c r="E8" s="3">
        <v>800</v>
      </c>
      <c r="F8" s="3">
        <v>3</v>
      </c>
      <c r="G8" s="3">
        <v>27</v>
      </c>
      <c r="H8" s="3">
        <f t="shared" ref="H8:H15" si="0">E8*F8*G8</f>
        <v>64800</v>
      </c>
      <c r="I8" s="4" t="s">
        <v>21</v>
      </c>
    </row>
    <row r="9" spans="1:9" x14ac:dyDescent="0.3">
      <c r="A9" s="32"/>
      <c r="B9" s="32"/>
      <c r="C9" s="26"/>
      <c r="D9" s="3" t="s">
        <v>19</v>
      </c>
      <c r="E9" s="3">
        <v>800</v>
      </c>
      <c r="F9" s="3">
        <v>3</v>
      </c>
      <c r="G9" s="3">
        <v>4</v>
      </c>
      <c r="H9" s="3">
        <f t="shared" si="0"/>
        <v>9600</v>
      </c>
      <c r="I9" s="4" t="s">
        <v>22</v>
      </c>
    </row>
    <row r="10" spans="1:9" x14ac:dyDescent="0.3">
      <c r="A10" s="32"/>
      <c r="B10" s="32"/>
      <c r="C10" s="27"/>
      <c r="D10" s="8" t="s">
        <v>20</v>
      </c>
      <c r="E10" s="3">
        <v>68</v>
      </c>
      <c r="F10" s="3">
        <v>1</v>
      </c>
      <c r="G10" s="3">
        <v>36</v>
      </c>
      <c r="H10" s="3">
        <f t="shared" si="0"/>
        <v>2448</v>
      </c>
      <c r="I10" s="4"/>
    </row>
    <row r="11" spans="1:9" x14ac:dyDescent="0.3">
      <c r="A11" s="32"/>
      <c r="B11" s="32"/>
      <c r="C11" s="28" t="s">
        <v>23</v>
      </c>
      <c r="D11" s="8" t="s">
        <v>184</v>
      </c>
      <c r="E11" s="3">
        <v>30000</v>
      </c>
      <c r="F11" s="3">
        <v>1</v>
      </c>
      <c r="G11" s="3">
        <v>1</v>
      </c>
      <c r="H11" s="3">
        <f t="shared" si="0"/>
        <v>30000</v>
      </c>
      <c r="I11" s="4" t="s">
        <v>185</v>
      </c>
    </row>
    <row r="12" spans="1:9" x14ac:dyDescent="0.3">
      <c r="A12" s="32"/>
      <c r="B12" s="32"/>
      <c r="C12" s="29"/>
      <c r="D12" s="8" t="s">
        <v>24</v>
      </c>
      <c r="E12" s="3">
        <v>68</v>
      </c>
      <c r="F12" s="3">
        <v>1</v>
      </c>
      <c r="G12" s="3">
        <v>36</v>
      </c>
      <c r="H12" s="3">
        <f t="shared" si="0"/>
        <v>2448</v>
      </c>
      <c r="I12" s="4" t="s">
        <v>27</v>
      </c>
    </row>
    <row r="13" spans="1:9" x14ac:dyDescent="0.3">
      <c r="A13" s="32"/>
      <c r="B13" s="32"/>
      <c r="C13" s="28" t="s">
        <v>25</v>
      </c>
      <c r="D13" s="3" t="s">
        <v>186</v>
      </c>
      <c r="E13" s="3">
        <v>2000</v>
      </c>
      <c r="F13" s="3">
        <v>1</v>
      </c>
      <c r="G13" s="3">
        <v>4</v>
      </c>
      <c r="H13" s="3">
        <f t="shared" si="0"/>
        <v>8000</v>
      </c>
      <c r="I13" s="25" t="s">
        <v>222</v>
      </c>
    </row>
    <row r="14" spans="1:9" x14ac:dyDescent="0.3">
      <c r="A14" s="32"/>
      <c r="B14" s="29"/>
      <c r="C14" s="29"/>
      <c r="D14" s="3" t="s">
        <v>187</v>
      </c>
      <c r="E14" s="3">
        <v>2000</v>
      </c>
      <c r="F14" s="3">
        <v>1</v>
      </c>
      <c r="G14" s="3">
        <v>4</v>
      </c>
      <c r="H14" s="3">
        <f t="shared" si="0"/>
        <v>8000</v>
      </c>
      <c r="I14" s="27"/>
    </row>
    <row r="15" spans="1:9" x14ac:dyDescent="0.3">
      <c r="A15" s="32"/>
      <c r="B15" s="7" t="s">
        <v>165</v>
      </c>
      <c r="C15" s="7" t="s">
        <v>166</v>
      </c>
      <c r="D15" s="3" t="s">
        <v>167</v>
      </c>
      <c r="E15" s="3">
        <v>300</v>
      </c>
      <c r="F15" s="3">
        <v>1</v>
      </c>
      <c r="G15" s="3">
        <v>36</v>
      </c>
      <c r="H15" s="3">
        <f t="shared" si="0"/>
        <v>10800</v>
      </c>
      <c r="I15" s="4"/>
    </row>
    <row r="16" spans="1:9" ht="16.5" customHeight="1" x14ac:dyDescent="0.3">
      <c r="A16" s="32"/>
      <c r="B16" s="28" t="s">
        <v>221</v>
      </c>
      <c r="C16" s="25" t="s">
        <v>39</v>
      </c>
      <c r="D16" s="3" t="s">
        <v>18</v>
      </c>
      <c r="E16" s="3">
        <v>850</v>
      </c>
      <c r="F16" s="3">
        <v>3</v>
      </c>
      <c r="G16" s="3">
        <v>27</v>
      </c>
      <c r="H16" s="3"/>
      <c r="I16" s="4" t="s">
        <v>21</v>
      </c>
    </row>
    <row r="17" spans="1:10" x14ac:dyDescent="0.3">
      <c r="A17" s="32"/>
      <c r="B17" s="32"/>
      <c r="C17" s="26"/>
      <c r="D17" s="3" t="s">
        <v>19</v>
      </c>
      <c r="E17" s="3">
        <v>950</v>
      </c>
      <c r="F17" s="3">
        <v>3</v>
      </c>
      <c r="G17" s="3">
        <v>4</v>
      </c>
      <c r="H17" s="3"/>
      <c r="I17" s="4" t="s">
        <v>22</v>
      </c>
    </row>
    <row r="18" spans="1:10" x14ac:dyDescent="0.3">
      <c r="A18" s="32"/>
      <c r="B18" s="32"/>
      <c r="C18" s="27"/>
      <c r="D18" s="8" t="s">
        <v>20</v>
      </c>
      <c r="E18" s="3">
        <v>38</v>
      </c>
      <c r="F18" s="3">
        <v>1</v>
      </c>
      <c r="G18" s="3">
        <v>36</v>
      </c>
      <c r="H18" s="3"/>
      <c r="I18" s="4"/>
    </row>
    <row r="19" spans="1:10" x14ac:dyDescent="0.3">
      <c r="A19" s="32"/>
      <c r="B19" s="32"/>
      <c r="C19" s="28" t="s">
        <v>23</v>
      </c>
      <c r="D19" s="8" t="s">
        <v>184</v>
      </c>
      <c r="E19" s="3">
        <v>35000</v>
      </c>
      <c r="F19" s="3">
        <v>1</v>
      </c>
      <c r="G19" s="3">
        <v>1</v>
      </c>
      <c r="H19" s="3"/>
      <c r="I19" s="4" t="s">
        <v>188</v>
      </c>
      <c r="J19" s="4"/>
    </row>
    <row r="20" spans="1:10" x14ac:dyDescent="0.3">
      <c r="A20" s="32"/>
      <c r="B20" s="32"/>
      <c r="C20" s="29"/>
      <c r="D20" s="8" t="s">
        <v>24</v>
      </c>
      <c r="E20" s="3">
        <v>68</v>
      </c>
      <c r="F20" s="3">
        <v>1</v>
      </c>
      <c r="G20" s="3">
        <v>36</v>
      </c>
      <c r="H20" s="3"/>
      <c r="I20" s="4" t="s">
        <v>27</v>
      </c>
    </row>
    <row r="21" spans="1:10" x14ac:dyDescent="0.3">
      <c r="A21" s="32"/>
      <c r="B21" s="32"/>
      <c r="C21" s="28" t="s">
        <v>25</v>
      </c>
      <c r="D21" s="8" t="s">
        <v>28</v>
      </c>
      <c r="E21" s="3">
        <v>288</v>
      </c>
      <c r="F21" s="3">
        <v>1</v>
      </c>
      <c r="G21" s="3">
        <v>4</v>
      </c>
      <c r="H21" s="3"/>
      <c r="I21" s="4"/>
    </row>
    <row r="22" spans="1:10" x14ac:dyDescent="0.3">
      <c r="A22" s="32"/>
      <c r="B22" s="29"/>
      <c r="C22" s="29"/>
      <c r="D22" s="3" t="s">
        <v>29</v>
      </c>
      <c r="E22" s="3">
        <v>188</v>
      </c>
      <c r="F22" s="3">
        <v>1</v>
      </c>
      <c r="G22" s="3">
        <v>36</v>
      </c>
      <c r="H22" s="3"/>
      <c r="I22" s="4"/>
    </row>
    <row r="23" spans="1:10" ht="33" customHeight="1" x14ac:dyDescent="0.3">
      <c r="A23" s="32"/>
      <c r="B23" s="28" t="s">
        <v>219</v>
      </c>
      <c r="C23" s="25" t="s">
        <v>39</v>
      </c>
      <c r="D23" s="3" t="s">
        <v>18</v>
      </c>
      <c r="E23" s="3">
        <v>900</v>
      </c>
      <c r="F23" s="3">
        <v>3</v>
      </c>
      <c r="G23" s="3">
        <v>27</v>
      </c>
      <c r="H23" s="3"/>
      <c r="I23" s="4" t="s">
        <v>21</v>
      </c>
    </row>
    <row r="24" spans="1:10" x14ac:dyDescent="0.3">
      <c r="A24" s="32"/>
      <c r="B24" s="32"/>
      <c r="C24" s="26"/>
      <c r="D24" s="3" t="s">
        <v>19</v>
      </c>
      <c r="E24" s="3">
        <v>1000</v>
      </c>
      <c r="F24" s="3">
        <v>3</v>
      </c>
      <c r="G24" s="3">
        <v>4</v>
      </c>
      <c r="H24" s="3"/>
      <c r="I24" s="4" t="s">
        <v>22</v>
      </c>
    </row>
    <row r="25" spans="1:10" x14ac:dyDescent="0.3">
      <c r="A25" s="32"/>
      <c r="B25" s="32"/>
      <c r="C25" s="27"/>
      <c r="D25" s="3" t="s">
        <v>20</v>
      </c>
      <c r="E25" s="3"/>
      <c r="F25" s="3">
        <v>1</v>
      </c>
      <c r="G25" s="3">
        <v>36</v>
      </c>
      <c r="H25" s="3"/>
      <c r="I25" s="4" t="s">
        <v>192</v>
      </c>
    </row>
    <row r="26" spans="1:10" ht="33" x14ac:dyDescent="0.3">
      <c r="A26" s="32"/>
      <c r="B26" s="32"/>
      <c r="C26" s="28" t="s">
        <v>23</v>
      </c>
      <c r="D26" s="3" t="s">
        <v>193</v>
      </c>
      <c r="E26" s="3">
        <v>40000</v>
      </c>
      <c r="F26" s="3">
        <v>1</v>
      </c>
      <c r="G26" s="3">
        <v>1</v>
      </c>
      <c r="H26" s="3"/>
      <c r="I26" s="4" t="s">
        <v>194</v>
      </c>
    </row>
    <row r="27" spans="1:10" x14ac:dyDescent="0.3">
      <c r="A27" s="32"/>
      <c r="B27" s="32"/>
      <c r="C27" s="29"/>
      <c r="D27" s="3" t="s">
        <v>24</v>
      </c>
      <c r="E27" s="3">
        <v>98</v>
      </c>
      <c r="F27" s="3">
        <v>1</v>
      </c>
      <c r="G27" s="3">
        <v>36</v>
      </c>
      <c r="H27" s="3"/>
      <c r="I27" s="4"/>
    </row>
    <row r="28" spans="1:10" x14ac:dyDescent="0.3">
      <c r="A28" s="32"/>
      <c r="B28" s="32"/>
      <c r="C28" s="28" t="s">
        <v>25</v>
      </c>
      <c r="D28" s="3" t="s">
        <v>28</v>
      </c>
      <c r="E28" s="3">
        <v>288</v>
      </c>
      <c r="F28" s="3">
        <v>1</v>
      </c>
      <c r="G28" s="3">
        <v>36</v>
      </c>
      <c r="H28" s="3"/>
      <c r="I28" s="4"/>
    </row>
    <row r="29" spans="1:10" x14ac:dyDescent="0.3">
      <c r="A29" s="32"/>
      <c r="B29" s="29"/>
      <c r="C29" s="29"/>
      <c r="D29" s="3" t="s">
        <v>29</v>
      </c>
      <c r="E29" s="3">
        <v>188</v>
      </c>
      <c r="F29" s="3">
        <v>1</v>
      </c>
      <c r="G29" s="3">
        <v>36</v>
      </c>
      <c r="H29" s="3"/>
      <c r="I29" s="4"/>
    </row>
    <row r="30" spans="1:10" x14ac:dyDescent="0.3">
      <c r="A30" s="28" t="s">
        <v>69</v>
      </c>
      <c r="B30" s="31" t="s">
        <v>61</v>
      </c>
      <c r="C30" s="16" t="s">
        <v>195</v>
      </c>
      <c r="D30" s="3" t="s">
        <v>196</v>
      </c>
      <c r="E30" s="3">
        <v>500</v>
      </c>
      <c r="F30" s="3">
        <v>2</v>
      </c>
      <c r="G30" s="3">
        <v>8</v>
      </c>
      <c r="H30" s="3">
        <f>E30*F30*G30</f>
        <v>8000</v>
      </c>
      <c r="I30" s="25" t="s">
        <v>218</v>
      </c>
    </row>
    <row r="31" spans="1:10" x14ac:dyDescent="0.3">
      <c r="A31" s="32"/>
      <c r="B31" s="31"/>
      <c r="C31" s="16" t="s">
        <v>195</v>
      </c>
      <c r="D31" s="16" t="s">
        <v>197</v>
      </c>
      <c r="E31" s="3">
        <v>400</v>
      </c>
      <c r="F31" s="3">
        <v>2</v>
      </c>
      <c r="G31" s="3">
        <v>8</v>
      </c>
      <c r="H31" s="3">
        <f t="shared" ref="H31:H35" si="1">E31*F31*G31</f>
        <v>6400</v>
      </c>
      <c r="I31" s="26"/>
    </row>
    <row r="32" spans="1:10" x14ac:dyDescent="0.3">
      <c r="A32" s="32"/>
      <c r="B32" s="31"/>
      <c r="C32" s="3" t="s">
        <v>198</v>
      </c>
      <c r="D32" s="3" t="s">
        <v>196</v>
      </c>
      <c r="E32" s="3">
        <v>600</v>
      </c>
      <c r="F32" s="3">
        <v>2</v>
      </c>
      <c r="G32" s="3">
        <v>1</v>
      </c>
      <c r="H32" s="3">
        <f t="shared" si="1"/>
        <v>1200</v>
      </c>
      <c r="I32" s="26"/>
    </row>
    <row r="33" spans="1:9" x14ac:dyDescent="0.3">
      <c r="A33" s="32"/>
      <c r="B33" s="31"/>
      <c r="C33" s="3" t="s">
        <v>198</v>
      </c>
      <c r="D33" s="3" t="s">
        <v>197</v>
      </c>
      <c r="E33" s="3">
        <v>500</v>
      </c>
      <c r="F33" s="3">
        <v>2</v>
      </c>
      <c r="G33" s="3">
        <v>1</v>
      </c>
      <c r="H33" s="3">
        <f t="shared" si="1"/>
        <v>1000</v>
      </c>
      <c r="I33" s="27"/>
    </row>
    <row r="34" spans="1:9" x14ac:dyDescent="0.3">
      <c r="A34" s="29"/>
      <c r="B34" s="6" t="s">
        <v>200</v>
      </c>
      <c r="C34" s="6" t="s">
        <v>201</v>
      </c>
      <c r="D34" s="6" t="s">
        <v>199</v>
      </c>
      <c r="E34" s="3">
        <v>1300</v>
      </c>
      <c r="F34" s="3">
        <v>1</v>
      </c>
      <c r="G34" s="3">
        <v>1</v>
      </c>
      <c r="H34" s="3">
        <f t="shared" si="1"/>
        <v>1300</v>
      </c>
      <c r="I34" s="4" t="s">
        <v>90</v>
      </c>
    </row>
    <row r="35" spans="1:9" x14ac:dyDescent="0.3">
      <c r="A35" s="28" t="s">
        <v>70</v>
      </c>
      <c r="B35" s="9" t="s">
        <v>71</v>
      </c>
      <c r="C35" s="3" t="s">
        <v>86</v>
      </c>
      <c r="D35" s="3"/>
      <c r="E35" s="3">
        <v>55</v>
      </c>
      <c r="F35" s="3">
        <v>8</v>
      </c>
      <c r="G35" s="3">
        <v>1</v>
      </c>
      <c r="H35" s="3">
        <f t="shared" si="1"/>
        <v>440</v>
      </c>
      <c r="I35" s="4" t="s">
        <v>84</v>
      </c>
    </row>
    <row r="36" spans="1:9" x14ac:dyDescent="0.3">
      <c r="A36" s="32"/>
      <c r="B36" s="9" t="s">
        <v>72</v>
      </c>
      <c r="C36" s="3" t="s">
        <v>87</v>
      </c>
      <c r="D36" s="3"/>
      <c r="E36" s="3">
        <v>55</v>
      </c>
      <c r="F36" s="3">
        <v>12</v>
      </c>
      <c r="G36" s="3">
        <v>1</v>
      </c>
      <c r="H36" s="3">
        <f t="shared" ref="H36:H84" si="2">E36*F36*G36</f>
        <v>660</v>
      </c>
      <c r="I36" s="4" t="s">
        <v>85</v>
      </c>
    </row>
    <row r="37" spans="1:9" ht="49.5" x14ac:dyDescent="0.3">
      <c r="A37" s="32"/>
      <c r="B37" s="10" t="s">
        <v>73</v>
      </c>
      <c r="C37" s="3" t="s">
        <v>89</v>
      </c>
      <c r="D37" s="3"/>
      <c r="E37" s="3">
        <v>1000</v>
      </c>
      <c r="F37" s="3">
        <v>3</v>
      </c>
      <c r="G37" s="3">
        <v>1</v>
      </c>
      <c r="H37" s="3">
        <f t="shared" si="2"/>
        <v>3000</v>
      </c>
      <c r="I37" s="4" t="s">
        <v>217</v>
      </c>
    </row>
    <row r="38" spans="1:9" ht="33" x14ac:dyDescent="0.3">
      <c r="A38" s="32"/>
      <c r="B38" s="10" t="s">
        <v>74</v>
      </c>
      <c r="C38" s="4" t="s">
        <v>88</v>
      </c>
      <c r="D38" s="3"/>
      <c r="E38" s="3">
        <v>55</v>
      </c>
      <c r="F38" s="3">
        <v>14</v>
      </c>
      <c r="G38" s="3">
        <v>1</v>
      </c>
      <c r="H38" s="3">
        <f t="shared" si="2"/>
        <v>770</v>
      </c>
      <c r="I38" s="4" t="s">
        <v>215</v>
      </c>
    </row>
    <row r="39" spans="1:9" ht="33" x14ac:dyDescent="0.3">
      <c r="A39" s="32"/>
      <c r="B39" s="10" t="s">
        <v>75</v>
      </c>
      <c r="C39" s="4" t="s">
        <v>76</v>
      </c>
      <c r="D39" s="3"/>
      <c r="E39" s="3">
        <v>600</v>
      </c>
      <c r="F39" s="3">
        <v>4</v>
      </c>
      <c r="G39" s="3">
        <v>1</v>
      </c>
      <c r="H39" s="3">
        <f t="shared" si="2"/>
        <v>2400</v>
      </c>
      <c r="I39" s="4" t="s">
        <v>216</v>
      </c>
    </row>
    <row r="40" spans="1:9" x14ac:dyDescent="0.3">
      <c r="A40" s="32"/>
      <c r="B40" s="10" t="s">
        <v>77</v>
      </c>
      <c r="C40" s="3"/>
      <c r="D40" s="3"/>
      <c r="E40" s="3">
        <v>150</v>
      </c>
      <c r="F40" s="3">
        <v>6</v>
      </c>
      <c r="G40" s="3">
        <v>1</v>
      </c>
      <c r="H40" s="3">
        <f t="shared" si="2"/>
        <v>900</v>
      </c>
      <c r="I40" s="4"/>
    </row>
    <row r="41" spans="1:9" x14ac:dyDescent="0.3">
      <c r="A41" s="32"/>
      <c r="B41" s="10" t="s">
        <v>189</v>
      </c>
      <c r="C41" s="3" t="s">
        <v>190</v>
      </c>
      <c r="D41" s="3"/>
      <c r="E41" s="3">
        <v>300</v>
      </c>
      <c r="F41" s="3">
        <v>1</v>
      </c>
      <c r="G41" s="3">
        <v>1</v>
      </c>
      <c r="H41" s="3">
        <f t="shared" si="2"/>
        <v>300</v>
      </c>
      <c r="I41" s="4"/>
    </row>
    <row r="42" spans="1:9" x14ac:dyDescent="0.3">
      <c r="A42" s="32"/>
      <c r="B42" s="10" t="s">
        <v>78</v>
      </c>
      <c r="C42" s="3" t="s">
        <v>79</v>
      </c>
      <c r="D42" s="3"/>
      <c r="E42" s="3">
        <v>150</v>
      </c>
      <c r="F42" s="3">
        <v>1</v>
      </c>
      <c r="G42" s="3">
        <v>1</v>
      </c>
      <c r="H42" s="3">
        <f t="shared" si="2"/>
        <v>150</v>
      </c>
      <c r="I42" s="4"/>
    </row>
    <row r="43" spans="1:9" x14ac:dyDescent="0.3">
      <c r="A43" s="32"/>
      <c r="B43" s="10" t="s">
        <v>80</v>
      </c>
      <c r="C43" s="3" t="s">
        <v>81</v>
      </c>
      <c r="D43" s="3"/>
      <c r="E43" s="3">
        <v>350</v>
      </c>
      <c r="F43" s="3">
        <v>4</v>
      </c>
      <c r="G43" s="3">
        <v>1</v>
      </c>
      <c r="H43" s="3">
        <f t="shared" si="2"/>
        <v>1400</v>
      </c>
      <c r="I43" s="4"/>
    </row>
    <row r="44" spans="1:9" x14ac:dyDescent="0.3">
      <c r="A44" s="29"/>
      <c r="B44" s="10" t="s">
        <v>82</v>
      </c>
      <c r="C44" s="3" t="s">
        <v>83</v>
      </c>
      <c r="D44" s="3"/>
      <c r="E44" s="3">
        <v>400</v>
      </c>
      <c r="F44" s="3">
        <v>3</v>
      </c>
      <c r="G44" s="3">
        <v>1</v>
      </c>
      <c r="H44" s="3">
        <f t="shared" si="2"/>
        <v>1200</v>
      </c>
      <c r="I44" s="4"/>
    </row>
    <row r="45" spans="1:9" x14ac:dyDescent="0.3">
      <c r="A45" s="31" t="s">
        <v>129</v>
      </c>
      <c r="B45" s="9" t="s">
        <v>94</v>
      </c>
      <c r="C45" s="3" t="s">
        <v>106</v>
      </c>
      <c r="D45" s="3"/>
      <c r="E45" s="3"/>
      <c r="F45" s="3">
        <v>4</v>
      </c>
      <c r="G45" s="3">
        <v>1</v>
      </c>
      <c r="H45" s="3">
        <f t="shared" si="2"/>
        <v>0</v>
      </c>
      <c r="I45" s="4"/>
    </row>
    <row r="46" spans="1:9" x14ac:dyDescent="0.3">
      <c r="A46" s="31"/>
      <c r="B46" s="10" t="s">
        <v>95</v>
      </c>
      <c r="C46" s="4" t="s">
        <v>107</v>
      </c>
      <c r="D46" s="3"/>
      <c r="E46" s="3">
        <v>300</v>
      </c>
      <c r="F46" s="3">
        <v>2</v>
      </c>
      <c r="G46" s="3">
        <v>1</v>
      </c>
      <c r="H46" s="3">
        <f t="shared" si="2"/>
        <v>600</v>
      </c>
      <c r="I46" s="4"/>
    </row>
    <row r="47" spans="1:9" x14ac:dyDescent="0.3">
      <c r="A47" s="31"/>
      <c r="B47" s="10" t="s">
        <v>96</v>
      </c>
      <c r="C47" s="4"/>
      <c r="D47" s="3"/>
      <c r="E47" s="3"/>
      <c r="F47" s="3">
        <v>2</v>
      </c>
      <c r="G47" s="3">
        <v>1</v>
      </c>
      <c r="H47" s="3">
        <f t="shared" si="2"/>
        <v>0</v>
      </c>
      <c r="I47" s="4" t="s">
        <v>147</v>
      </c>
    </row>
    <row r="48" spans="1:9" x14ac:dyDescent="0.3">
      <c r="A48" s="31"/>
      <c r="B48" s="10" t="s">
        <v>97</v>
      </c>
      <c r="C48" s="3" t="s">
        <v>105</v>
      </c>
      <c r="D48" s="3"/>
      <c r="E48" s="3">
        <v>800</v>
      </c>
      <c r="F48" s="3">
        <v>1</v>
      </c>
      <c r="G48" s="3">
        <v>1</v>
      </c>
      <c r="H48" s="3">
        <f t="shared" si="2"/>
        <v>800</v>
      </c>
      <c r="I48" s="4"/>
    </row>
    <row r="49" spans="1:9" x14ac:dyDescent="0.3">
      <c r="A49" s="31"/>
      <c r="B49" s="10" t="s">
        <v>98</v>
      </c>
      <c r="C49" s="3"/>
      <c r="D49" s="3"/>
      <c r="E49" s="17"/>
      <c r="F49" s="3">
        <v>1</v>
      </c>
      <c r="G49" s="3">
        <v>1</v>
      </c>
      <c r="H49" s="3">
        <f t="shared" si="2"/>
        <v>0</v>
      </c>
      <c r="I49" s="4" t="s">
        <v>147</v>
      </c>
    </row>
    <row r="50" spans="1:9" x14ac:dyDescent="0.3">
      <c r="A50" s="31"/>
      <c r="B50" s="10" t="s">
        <v>99</v>
      </c>
      <c r="C50" s="3"/>
      <c r="D50" s="3"/>
      <c r="E50" s="17"/>
      <c r="F50" s="3">
        <v>1</v>
      </c>
      <c r="G50" s="3">
        <v>1</v>
      </c>
      <c r="H50" s="3">
        <f t="shared" si="2"/>
        <v>0</v>
      </c>
      <c r="I50" s="4" t="s">
        <v>147</v>
      </c>
    </row>
    <row r="51" spans="1:9" x14ac:dyDescent="0.3">
      <c r="A51" s="31"/>
      <c r="B51" s="10" t="s">
        <v>100</v>
      </c>
      <c r="C51" s="3"/>
      <c r="D51" s="3"/>
      <c r="E51" s="17"/>
      <c r="F51" s="3">
        <v>1</v>
      </c>
      <c r="G51" s="3">
        <v>1</v>
      </c>
      <c r="H51" s="3">
        <f t="shared" si="2"/>
        <v>0</v>
      </c>
      <c r="I51" s="4" t="s">
        <v>147</v>
      </c>
    </row>
    <row r="52" spans="1:9" x14ac:dyDescent="0.3">
      <c r="A52" s="31"/>
      <c r="B52" s="10" t="s">
        <v>101</v>
      </c>
      <c r="C52" s="3" t="s">
        <v>108</v>
      </c>
      <c r="D52" s="3"/>
      <c r="E52" s="17"/>
      <c r="F52" s="3">
        <v>6</v>
      </c>
      <c r="G52" s="3">
        <v>1</v>
      </c>
      <c r="H52" s="3">
        <f t="shared" si="2"/>
        <v>0</v>
      </c>
      <c r="I52" s="4" t="s">
        <v>147</v>
      </c>
    </row>
    <row r="53" spans="1:9" x14ac:dyDescent="0.3">
      <c r="A53" s="31"/>
      <c r="B53" s="10" t="s">
        <v>102</v>
      </c>
      <c r="C53" s="3"/>
      <c r="D53" s="3"/>
      <c r="E53" s="17"/>
      <c r="F53" s="3">
        <v>6</v>
      </c>
      <c r="G53" s="3">
        <v>1</v>
      </c>
      <c r="H53" s="3">
        <f t="shared" si="2"/>
        <v>0</v>
      </c>
      <c r="I53" s="4" t="s">
        <v>147</v>
      </c>
    </row>
    <row r="54" spans="1:9" x14ac:dyDescent="0.3">
      <c r="A54" s="31"/>
      <c r="B54" s="9" t="s">
        <v>103</v>
      </c>
      <c r="C54" s="4" t="s">
        <v>109</v>
      </c>
      <c r="D54" s="3"/>
      <c r="E54" s="3">
        <v>100</v>
      </c>
      <c r="F54" s="3">
        <v>1</v>
      </c>
      <c r="G54" s="3">
        <v>1</v>
      </c>
      <c r="H54" s="3">
        <f t="shared" si="2"/>
        <v>100</v>
      </c>
      <c r="I54" s="4"/>
    </row>
    <row r="55" spans="1:9" x14ac:dyDescent="0.3">
      <c r="A55" s="31"/>
      <c r="B55" s="10" t="s">
        <v>104</v>
      </c>
      <c r="C55" s="4"/>
      <c r="D55" s="3"/>
      <c r="E55" s="3"/>
      <c r="F55" s="3">
        <v>1</v>
      </c>
      <c r="G55" s="3">
        <v>1</v>
      </c>
      <c r="H55" s="3">
        <f t="shared" si="2"/>
        <v>0</v>
      </c>
      <c r="I55" s="4" t="s">
        <v>147</v>
      </c>
    </row>
    <row r="56" spans="1:9" x14ac:dyDescent="0.3">
      <c r="A56" s="31" t="s">
        <v>130</v>
      </c>
      <c r="B56" s="10" t="s">
        <v>131</v>
      </c>
      <c r="C56" s="3" t="s">
        <v>136</v>
      </c>
      <c r="D56" s="3"/>
      <c r="E56" s="3">
        <v>250</v>
      </c>
      <c r="F56" s="3">
        <v>16.5</v>
      </c>
      <c r="G56" s="3">
        <v>1</v>
      </c>
      <c r="H56" s="3">
        <f t="shared" si="2"/>
        <v>4125</v>
      </c>
      <c r="I56" s="4"/>
    </row>
    <row r="57" spans="1:9" x14ac:dyDescent="0.3">
      <c r="A57" s="31"/>
      <c r="B57" s="10" t="s">
        <v>132</v>
      </c>
      <c r="C57" s="3" t="s">
        <v>135</v>
      </c>
      <c r="D57" s="3"/>
      <c r="E57" s="3">
        <v>1500</v>
      </c>
      <c r="F57" s="3">
        <v>1</v>
      </c>
      <c r="G57" s="3">
        <v>1</v>
      </c>
      <c r="H57" s="3">
        <f t="shared" si="2"/>
        <v>1500</v>
      </c>
      <c r="I57" s="4"/>
    </row>
    <row r="58" spans="1:9" x14ac:dyDescent="0.3">
      <c r="A58" s="31"/>
      <c r="B58" s="10" t="s">
        <v>133</v>
      </c>
      <c r="C58" s="4" t="s">
        <v>137</v>
      </c>
      <c r="D58" s="3"/>
      <c r="E58" s="3">
        <v>200</v>
      </c>
      <c r="F58" s="3">
        <v>2</v>
      </c>
      <c r="G58" s="3">
        <v>1</v>
      </c>
      <c r="H58" s="3">
        <f t="shared" si="2"/>
        <v>400</v>
      </c>
      <c r="I58" s="4"/>
    </row>
    <row r="59" spans="1:9" x14ac:dyDescent="0.3">
      <c r="A59" s="31"/>
      <c r="B59" s="10" t="s">
        <v>134</v>
      </c>
      <c r="C59" s="3" t="s">
        <v>138</v>
      </c>
      <c r="D59" s="3"/>
      <c r="E59" s="3">
        <v>0</v>
      </c>
      <c r="F59" s="3">
        <v>1</v>
      </c>
      <c r="G59" s="3">
        <v>1</v>
      </c>
      <c r="H59" s="3">
        <f t="shared" si="2"/>
        <v>0</v>
      </c>
      <c r="I59" s="4" t="s">
        <v>147</v>
      </c>
    </row>
    <row r="60" spans="1:9" x14ac:dyDescent="0.3">
      <c r="A60" s="31"/>
      <c r="B60" s="10" t="s">
        <v>128</v>
      </c>
      <c r="C60" s="4"/>
      <c r="D60" s="3"/>
      <c r="E60" s="3">
        <v>0</v>
      </c>
      <c r="F60" s="3">
        <v>1</v>
      </c>
      <c r="G60" s="3">
        <v>1</v>
      </c>
      <c r="H60" s="3">
        <f t="shared" si="2"/>
        <v>0</v>
      </c>
      <c r="I60" s="4" t="s">
        <v>147</v>
      </c>
    </row>
    <row r="61" spans="1:9" x14ac:dyDescent="0.3">
      <c r="A61" s="28" t="s">
        <v>143</v>
      </c>
      <c r="B61" s="10" t="s">
        <v>111</v>
      </c>
      <c r="C61" s="3" t="s">
        <v>220</v>
      </c>
      <c r="D61" s="3"/>
      <c r="E61" s="3">
        <v>800</v>
      </c>
      <c r="F61" s="3">
        <v>3</v>
      </c>
      <c r="G61" s="3">
        <v>1</v>
      </c>
      <c r="H61" s="3">
        <f t="shared" si="2"/>
        <v>2400</v>
      </c>
      <c r="I61" s="4"/>
    </row>
    <row r="62" spans="1:9" x14ac:dyDescent="0.3">
      <c r="A62" s="29"/>
      <c r="B62" s="10" t="s">
        <v>113</v>
      </c>
      <c r="C62" s="3" t="s">
        <v>110</v>
      </c>
      <c r="D62" s="3"/>
      <c r="E62" s="3">
        <v>400</v>
      </c>
      <c r="F62" s="3">
        <v>2</v>
      </c>
      <c r="G62" s="3">
        <v>1</v>
      </c>
      <c r="H62" s="3">
        <f t="shared" si="2"/>
        <v>800</v>
      </c>
      <c r="I62" s="4"/>
    </row>
    <row r="63" spans="1:9" x14ac:dyDescent="0.3">
      <c r="A63" s="28" t="s">
        <v>122</v>
      </c>
      <c r="B63" s="23" t="s">
        <v>140</v>
      </c>
      <c r="C63" s="3" t="s">
        <v>212</v>
      </c>
      <c r="D63" s="3" t="s">
        <v>142</v>
      </c>
      <c r="E63" s="3">
        <v>1600</v>
      </c>
      <c r="F63" s="3">
        <v>2</v>
      </c>
      <c r="G63" s="3">
        <v>1</v>
      </c>
      <c r="H63" s="3">
        <f t="shared" si="2"/>
        <v>3200</v>
      </c>
      <c r="I63" s="4"/>
    </row>
    <row r="64" spans="1:9" x14ac:dyDescent="0.3">
      <c r="A64" s="32"/>
      <c r="B64" s="24"/>
      <c r="C64" s="4" t="s">
        <v>213</v>
      </c>
      <c r="D64" s="3"/>
      <c r="E64" s="3">
        <v>800</v>
      </c>
      <c r="F64" s="3">
        <v>2</v>
      </c>
      <c r="G64" s="3">
        <v>1</v>
      </c>
      <c r="H64" s="3">
        <f t="shared" ref="H64" si="3">E64*F64*G64</f>
        <v>1600</v>
      </c>
      <c r="I64" s="4"/>
    </row>
    <row r="65" spans="1:9" x14ac:dyDescent="0.3">
      <c r="A65" s="32"/>
      <c r="B65" s="10" t="s">
        <v>141</v>
      </c>
      <c r="C65" s="4" t="s">
        <v>211</v>
      </c>
      <c r="D65" s="3" t="s">
        <v>142</v>
      </c>
      <c r="E65" s="3">
        <v>1600</v>
      </c>
      <c r="F65" s="3">
        <v>2</v>
      </c>
      <c r="G65" s="3">
        <v>1</v>
      </c>
      <c r="H65" s="3">
        <f t="shared" si="2"/>
        <v>3200</v>
      </c>
      <c r="I65" s="4"/>
    </row>
    <row r="66" spans="1:9" x14ac:dyDescent="0.3">
      <c r="A66" s="29"/>
      <c r="B66" s="10" t="s">
        <v>171</v>
      </c>
      <c r="C66" s="4"/>
      <c r="D66" s="3"/>
      <c r="E66" s="3">
        <v>400</v>
      </c>
      <c r="F66" s="3">
        <v>1</v>
      </c>
      <c r="G66" s="3">
        <v>1</v>
      </c>
      <c r="H66" s="3">
        <f t="shared" si="2"/>
        <v>400</v>
      </c>
      <c r="I66" s="4"/>
    </row>
    <row r="67" spans="1:9" ht="33" x14ac:dyDescent="0.3">
      <c r="A67" s="6" t="s">
        <v>144</v>
      </c>
      <c r="B67" s="10" t="s">
        <v>145</v>
      </c>
      <c r="C67" s="3" t="s">
        <v>114</v>
      </c>
      <c r="D67" s="3"/>
      <c r="E67" s="3">
        <v>3000</v>
      </c>
      <c r="F67" s="3">
        <v>1</v>
      </c>
      <c r="G67" s="3">
        <v>4</v>
      </c>
      <c r="H67" s="3">
        <f t="shared" si="2"/>
        <v>12000</v>
      </c>
      <c r="I67" s="4" t="s">
        <v>210</v>
      </c>
    </row>
    <row r="68" spans="1:9" x14ac:dyDescent="0.3">
      <c r="A68" s="28" t="s">
        <v>146</v>
      </c>
      <c r="B68" s="10" t="s">
        <v>115</v>
      </c>
      <c r="C68" s="3" t="s">
        <v>174</v>
      </c>
      <c r="D68" s="3"/>
      <c r="E68" s="3">
        <v>1.3</v>
      </c>
      <c r="F68" s="3">
        <v>1</v>
      </c>
      <c r="G68" s="3">
        <v>70</v>
      </c>
      <c r="H68" s="3">
        <f t="shared" si="2"/>
        <v>91</v>
      </c>
      <c r="I68" s="4" t="s">
        <v>175</v>
      </c>
    </row>
    <row r="69" spans="1:9" x14ac:dyDescent="0.3">
      <c r="A69" s="32"/>
      <c r="B69" s="10" t="s">
        <v>116</v>
      </c>
      <c r="C69" s="3" t="s">
        <v>176</v>
      </c>
      <c r="D69" s="3"/>
      <c r="E69" s="3">
        <v>3</v>
      </c>
      <c r="F69" s="3">
        <v>1</v>
      </c>
      <c r="G69" s="3">
        <v>70</v>
      </c>
      <c r="H69" s="3">
        <f t="shared" si="2"/>
        <v>210</v>
      </c>
      <c r="I69" s="4"/>
    </row>
    <row r="70" spans="1:9" x14ac:dyDescent="0.3">
      <c r="A70" s="32"/>
      <c r="B70" s="10" t="s">
        <v>117</v>
      </c>
      <c r="C70" s="3"/>
      <c r="D70" s="3"/>
      <c r="E70" s="3">
        <v>3.6</v>
      </c>
      <c r="F70" s="3">
        <v>1</v>
      </c>
      <c r="G70" s="3">
        <v>210</v>
      </c>
      <c r="H70" s="3">
        <f t="shared" si="2"/>
        <v>756</v>
      </c>
      <c r="I70" s="4"/>
    </row>
    <row r="71" spans="1:9" x14ac:dyDescent="0.3">
      <c r="A71" s="32"/>
      <c r="B71" s="10" t="s">
        <v>118</v>
      </c>
      <c r="C71" s="3"/>
      <c r="D71" s="3"/>
      <c r="E71" s="3">
        <v>1.3</v>
      </c>
      <c r="F71" s="3">
        <v>1</v>
      </c>
      <c r="G71" s="3">
        <v>70</v>
      </c>
      <c r="H71" s="3">
        <f t="shared" si="2"/>
        <v>91</v>
      </c>
      <c r="I71" s="4"/>
    </row>
    <row r="72" spans="1:9" x14ac:dyDescent="0.3">
      <c r="A72" s="32"/>
      <c r="B72" s="10" t="s">
        <v>119</v>
      </c>
      <c r="C72" s="3"/>
      <c r="D72" s="3"/>
      <c r="E72" s="3">
        <v>2.2999999999999998</v>
      </c>
      <c r="F72" s="3">
        <v>1</v>
      </c>
      <c r="G72" s="3">
        <v>70</v>
      </c>
      <c r="H72" s="3">
        <f t="shared" si="2"/>
        <v>161</v>
      </c>
      <c r="I72" s="4"/>
    </row>
    <row r="73" spans="1:9" x14ac:dyDescent="0.3">
      <c r="A73" s="32"/>
      <c r="B73" s="10" t="s">
        <v>120</v>
      </c>
      <c r="C73" s="3" t="s">
        <v>177</v>
      </c>
      <c r="D73" s="3"/>
      <c r="E73" s="3">
        <v>10</v>
      </c>
      <c r="F73" s="3">
        <v>1</v>
      </c>
      <c r="G73" s="3">
        <v>53</v>
      </c>
      <c r="H73" s="3">
        <f t="shared" si="2"/>
        <v>530</v>
      </c>
      <c r="I73" s="4"/>
    </row>
    <row r="74" spans="1:9" x14ac:dyDescent="0.3">
      <c r="A74" s="32"/>
      <c r="B74" s="10" t="s">
        <v>121</v>
      </c>
      <c r="C74" s="3" t="s">
        <v>178</v>
      </c>
      <c r="D74" s="3"/>
      <c r="E74" s="3">
        <v>40</v>
      </c>
      <c r="F74" s="3">
        <v>1</v>
      </c>
      <c r="G74" s="3">
        <v>70</v>
      </c>
      <c r="H74" s="3">
        <f t="shared" si="2"/>
        <v>2800</v>
      </c>
      <c r="I74" s="4"/>
    </row>
    <row r="75" spans="1:9" x14ac:dyDescent="0.3">
      <c r="A75" s="32"/>
      <c r="B75" s="10" t="s">
        <v>126</v>
      </c>
      <c r="C75" s="3"/>
      <c r="D75" s="3"/>
      <c r="E75" s="3">
        <v>100</v>
      </c>
      <c r="F75" s="3">
        <v>1</v>
      </c>
      <c r="G75" s="3">
        <v>36</v>
      </c>
      <c r="H75" s="3">
        <f t="shared" si="2"/>
        <v>3600</v>
      </c>
      <c r="I75" s="4"/>
    </row>
    <row r="76" spans="1:9" x14ac:dyDescent="0.3">
      <c r="A76" s="29"/>
      <c r="B76" s="10" t="s">
        <v>127</v>
      </c>
      <c r="C76" s="3"/>
      <c r="D76" s="3"/>
      <c r="E76" s="3">
        <v>100</v>
      </c>
      <c r="F76" s="3">
        <v>1</v>
      </c>
      <c r="G76" s="3">
        <v>36</v>
      </c>
      <c r="H76" s="3">
        <f t="shared" si="2"/>
        <v>3600</v>
      </c>
      <c r="I76" s="4"/>
    </row>
    <row r="77" spans="1:9" ht="33" x14ac:dyDescent="0.3">
      <c r="A77" s="6" t="s">
        <v>123</v>
      </c>
      <c r="B77" s="10" t="s">
        <v>124</v>
      </c>
      <c r="C77" s="3" t="s">
        <v>191</v>
      </c>
      <c r="D77" s="3"/>
      <c r="E77" s="3">
        <v>62000</v>
      </c>
      <c r="F77" s="3">
        <v>1</v>
      </c>
      <c r="G77" s="3">
        <v>1</v>
      </c>
      <c r="H77" s="3">
        <f t="shared" si="2"/>
        <v>62000</v>
      </c>
      <c r="I77" s="4" t="s">
        <v>125</v>
      </c>
    </row>
    <row r="78" spans="1:9" x14ac:dyDescent="0.3">
      <c r="A78" s="25" t="s">
        <v>202</v>
      </c>
      <c r="B78" s="10" t="s">
        <v>148</v>
      </c>
      <c r="C78" s="3" t="s">
        <v>204</v>
      </c>
      <c r="D78" s="3"/>
      <c r="E78" s="3">
        <v>1300</v>
      </c>
      <c r="F78" s="3">
        <v>1</v>
      </c>
      <c r="G78" s="3">
        <v>1</v>
      </c>
      <c r="H78" s="3">
        <f t="shared" si="2"/>
        <v>1300</v>
      </c>
      <c r="I78" s="4"/>
    </row>
    <row r="79" spans="1:9" x14ac:dyDescent="0.3">
      <c r="A79" s="26"/>
      <c r="B79" s="23" t="s">
        <v>150</v>
      </c>
      <c r="C79" s="3" t="s">
        <v>205</v>
      </c>
      <c r="D79" s="3"/>
      <c r="E79" s="3">
        <v>75</v>
      </c>
      <c r="F79" s="3">
        <v>1</v>
      </c>
      <c r="G79" s="3">
        <v>36</v>
      </c>
      <c r="H79" s="3">
        <f t="shared" si="2"/>
        <v>2700</v>
      </c>
      <c r="I79" s="4"/>
    </row>
    <row r="80" spans="1:9" x14ac:dyDescent="0.3">
      <c r="A80" s="26"/>
      <c r="B80" s="24"/>
      <c r="C80" s="3" t="s">
        <v>206</v>
      </c>
      <c r="D80" s="3"/>
      <c r="E80" s="3">
        <v>220</v>
      </c>
      <c r="F80" s="3">
        <v>1</v>
      </c>
      <c r="G80" s="3">
        <v>36</v>
      </c>
      <c r="H80" s="3">
        <f t="shared" si="2"/>
        <v>7920</v>
      </c>
      <c r="I80" s="4"/>
    </row>
    <row r="81" spans="1:9" x14ac:dyDescent="0.3">
      <c r="A81" s="26"/>
      <c r="B81" s="23" t="s">
        <v>25</v>
      </c>
      <c r="C81" s="3" t="s">
        <v>154</v>
      </c>
      <c r="D81" s="3"/>
      <c r="E81" s="3">
        <v>200</v>
      </c>
      <c r="F81" s="3">
        <v>1</v>
      </c>
      <c r="G81" s="3">
        <v>36</v>
      </c>
      <c r="H81" s="3">
        <f t="shared" si="2"/>
        <v>7200</v>
      </c>
      <c r="I81" s="4"/>
    </row>
    <row r="82" spans="1:9" x14ac:dyDescent="0.3">
      <c r="A82" s="26"/>
      <c r="B82" s="24"/>
      <c r="C82" s="3" t="s">
        <v>155</v>
      </c>
      <c r="D82" s="3"/>
      <c r="E82" s="3">
        <v>250</v>
      </c>
      <c r="F82" s="3">
        <v>1</v>
      </c>
      <c r="G82" s="3">
        <v>36</v>
      </c>
      <c r="H82" s="3">
        <f t="shared" si="2"/>
        <v>9000</v>
      </c>
      <c r="I82" s="4"/>
    </row>
    <row r="83" spans="1:9" x14ac:dyDescent="0.3">
      <c r="A83" s="26"/>
      <c r="B83" s="10" t="s">
        <v>156</v>
      </c>
      <c r="C83" s="3"/>
      <c r="D83" s="3"/>
      <c r="E83" s="3">
        <v>5</v>
      </c>
      <c r="F83" s="3">
        <v>1</v>
      </c>
      <c r="G83" s="3">
        <v>36</v>
      </c>
      <c r="H83" s="3">
        <f t="shared" si="2"/>
        <v>180</v>
      </c>
      <c r="I83" s="4"/>
    </row>
    <row r="84" spans="1:9" x14ac:dyDescent="0.3">
      <c r="A84" s="26"/>
      <c r="B84" s="10" t="s">
        <v>157</v>
      </c>
      <c r="C84" s="3"/>
      <c r="D84" s="3"/>
      <c r="E84" s="3">
        <v>500</v>
      </c>
      <c r="F84" s="3">
        <v>1</v>
      </c>
      <c r="G84" s="3">
        <v>1</v>
      </c>
      <c r="H84" s="3">
        <f t="shared" si="2"/>
        <v>500</v>
      </c>
      <c r="I84" s="4"/>
    </row>
    <row r="85" spans="1:9" x14ac:dyDescent="0.3">
      <c r="A85" s="25" t="s">
        <v>203</v>
      </c>
      <c r="B85" s="10" t="s">
        <v>148</v>
      </c>
      <c r="C85" s="3" t="s">
        <v>204</v>
      </c>
      <c r="D85" s="3"/>
      <c r="E85" s="3">
        <v>1300</v>
      </c>
      <c r="F85" s="3">
        <v>1</v>
      </c>
      <c r="G85" s="3">
        <v>1</v>
      </c>
      <c r="H85" s="3"/>
      <c r="I85" s="4"/>
    </row>
    <row r="86" spans="1:9" x14ac:dyDescent="0.3">
      <c r="A86" s="26"/>
      <c r="B86" s="23" t="s">
        <v>150</v>
      </c>
      <c r="C86" s="3" t="s">
        <v>207</v>
      </c>
      <c r="D86" s="3"/>
      <c r="E86" s="3">
        <v>35</v>
      </c>
      <c r="F86" s="3">
        <v>1</v>
      </c>
      <c r="G86" s="3">
        <v>36</v>
      </c>
      <c r="H86" s="3"/>
      <c r="I86" s="4"/>
    </row>
    <row r="87" spans="1:9" x14ac:dyDescent="0.3">
      <c r="A87" s="26"/>
      <c r="B87" s="24"/>
      <c r="C87" s="3" t="s">
        <v>208</v>
      </c>
      <c r="D87" s="3"/>
      <c r="E87" s="3">
        <v>75</v>
      </c>
      <c r="F87" s="3">
        <v>1</v>
      </c>
      <c r="G87" s="3">
        <v>36</v>
      </c>
      <c r="H87" s="3"/>
      <c r="I87" s="4"/>
    </row>
    <row r="88" spans="1:9" x14ac:dyDescent="0.3">
      <c r="A88" s="26"/>
      <c r="B88" s="23" t="s">
        <v>25</v>
      </c>
      <c r="C88" s="3" t="s">
        <v>154</v>
      </c>
      <c r="D88" s="3"/>
      <c r="E88" s="3">
        <v>200</v>
      </c>
      <c r="F88" s="3">
        <v>1</v>
      </c>
      <c r="G88" s="3">
        <v>36</v>
      </c>
      <c r="H88" s="3"/>
      <c r="I88" s="4"/>
    </row>
    <row r="89" spans="1:9" x14ac:dyDescent="0.3">
      <c r="A89" s="26"/>
      <c r="B89" s="24"/>
      <c r="C89" s="3" t="s">
        <v>155</v>
      </c>
      <c r="D89" s="3"/>
      <c r="E89" s="3">
        <v>250</v>
      </c>
      <c r="F89" s="3">
        <v>1</v>
      </c>
      <c r="G89" s="3">
        <v>36</v>
      </c>
      <c r="H89" s="3"/>
      <c r="I89" s="4"/>
    </row>
    <row r="90" spans="1:9" x14ac:dyDescent="0.3">
      <c r="A90" s="26"/>
      <c r="B90" s="10" t="s">
        <v>156</v>
      </c>
      <c r="C90" s="3"/>
      <c r="D90" s="3"/>
      <c r="E90" s="3">
        <v>5</v>
      </c>
      <c r="F90" s="3">
        <v>1</v>
      </c>
      <c r="G90" s="3">
        <v>36</v>
      </c>
      <c r="H90" s="3"/>
      <c r="I90" s="4"/>
    </row>
    <row r="91" spans="1:9" x14ac:dyDescent="0.3">
      <c r="A91" s="26"/>
      <c r="B91" s="10" t="s">
        <v>157</v>
      </c>
      <c r="C91" s="3"/>
      <c r="D91" s="3"/>
      <c r="E91" s="3">
        <v>500</v>
      </c>
      <c r="F91" s="3">
        <v>1</v>
      </c>
      <c r="G91" s="3">
        <v>1</v>
      </c>
      <c r="H91" s="3"/>
      <c r="I91" s="4"/>
    </row>
    <row r="92" spans="1:9" x14ac:dyDescent="0.3">
      <c r="A92" s="28" t="s">
        <v>168</v>
      </c>
      <c r="B92" s="10" t="s">
        <v>169</v>
      </c>
      <c r="C92" s="3" t="s">
        <v>170</v>
      </c>
      <c r="D92" s="3"/>
      <c r="E92" s="3">
        <v>200</v>
      </c>
      <c r="F92" s="3">
        <v>2</v>
      </c>
      <c r="G92" s="3">
        <v>4</v>
      </c>
      <c r="H92" s="3">
        <f t="shared" ref="H92:H93" si="4">E92*F92*G92</f>
        <v>1600</v>
      </c>
      <c r="I92" s="4" t="s">
        <v>173</v>
      </c>
    </row>
    <row r="93" spans="1:9" x14ac:dyDescent="0.3">
      <c r="A93" s="29"/>
      <c r="B93" s="3" t="s">
        <v>171</v>
      </c>
      <c r="C93" s="3" t="s">
        <v>173</v>
      </c>
      <c r="D93" s="3"/>
      <c r="E93" s="3">
        <v>2300</v>
      </c>
      <c r="F93" s="3">
        <v>2</v>
      </c>
      <c r="G93" s="3">
        <v>1</v>
      </c>
      <c r="H93" s="3">
        <f t="shared" si="4"/>
        <v>4600</v>
      </c>
      <c r="I93" s="4" t="s">
        <v>209</v>
      </c>
    </row>
    <row r="94" spans="1:9" x14ac:dyDescent="0.3">
      <c r="A94" s="20" t="s">
        <v>3</v>
      </c>
      <c r="B94" s="21"/>
      <c r="C94" s="21"/>
      <c r="D94" s="21"/>
      <c r="E94" s="21"/>
      <c r="F94" s="22"/>
      <c r="G94" s="3"/>
      <c r="H94" s="12">
        <f>SUM(H8:H93)</f>
        <v>305180</v>
      </c>
      <c r="I94" s="4"/>
    </row>
    <row r="95" spans="1:9" x14ac:dyDescent="0.3">
      <c r="A95" s="20" t="s">
        <v>179</v>
      </c>
      <c r="B95" s="21"/>
      <c r="C95" s="21"/>
      <c r="D95" s="21"/>
      <c r="E95" s="21"/>
      <c r="F95" s="22"/>
      <c r="G95" s="11">
        <v>0.1</v>
      </c>
      <c r="H95" s="12">
        <f>H94*G95</f>
        <v>30518</v>
      </c>
      <c r="I95" s="4"/>
    </row>
    <row r="96" spans="1:9" x14ac:dyDescent="0.3">
      <c r="A96" s="20" t="s">
        <v>180</v>
      </c>
      <c r="B96" s="21"/>
      <c r="C96" s="21"/>
      <c r="D96" s="21"/>
      <c r="E96" s="21"/>
      <c r="F96" s="22"/>
      <c r="G96" s="11">
        <v>0.06</v>
      </c>
      <c r="H96" s="12">
        <f>(H94+H95)*6%</f>
        <v>20141.88</v>
      </c>
      <c r="I96" s="4"/>
    </row>
    <row r="97" spans="1:9" x14ac:dyDescent="0.3">
      <c r="A97" s="20" t="s">
        <v>181</v>
      </c>
      <c r="B97" s="21"/>
      <c r="C97" s="21"/>
      <c r="D97" s="21"/>
      <c r="E97" s="21"/>
      <c r="F97" s="22"/>
      <c r="G97" s="12"/>
      <c r="H97" s="12">
        <f>H94+H95+H96</f>
        <v>355839.88</v>
      </c>
      <c r="I97" s="4"/>
    </row>
    <row r="98" spans="1:9" ht="56" customHeight="1" x14ac:dyDescent="0.3">
      <c r="A98" s="3" t="s">
        <v>11</v>
      </c>
      <c r="B98" s="18" t="s">
        <v>224</v>
      </c>
      <c r="C98" s="18"/>
      <c r="D98" s="18"/>
      <c r="E98" s="18"/>
      <c r="F98" s="18"/>
      <c r="G98" s="18"/>
      <c r="H98" s="18"/>
      <c r="I98" s="18"/>
    </row>
    <row r="99" spans="1:9" ht="67.5" customHeight="1" x14ac:dyDescent="0.3">
      <c r="A99" s="4" t="s">
        <v>12</v>
      </c>
      <c r="B99" s="18" t="s">
        <v>13</v>
      </c>
      <c r="C99" s="18"/>
      <c r="D99" s="18"/>
      <c r="E99" s="18"/>
      <c r="F99" s="18"/>
      <c r="G99" s="18"/>
      <c r="H99" s="18"/>
      <c r="I99" s="18"/>
    </row>
    <row r="102" spans="1:9" x14ac:dyDescent="0.3">
      <c r="A102" s="19" t="s">
        <v>14</v>
      </c>
      <c r="B102" s="19"/>
      <c r="C102" s="19"/>
      <c r="D102" s="19"/>
      <c r="E102" s="19"/>
      <c r="F102" s="19"/>
      <c r="G102" s="19"/>
      <c r="H102" s="19"/>
      <c r="I102" s="19"/>
    </row>
    <row r="105" spans="1:9" x14ac:dyDescent="0.3">
      <c r="A105" s="1" t="s">
        <v>17</v>
      </c>
      <c r="I105" s="15" t="s">
        <v>15</v>
      </c>
    </row>
    <row r="106" spans="1:9" x14ac:dyDescent="0.3">
      <c r="I106" s="15"/>
    </row>
    <row r="108" spans="1:9" x14ac:dyDescent="0.3">
      <c r="I108" s="15"/>
    </row>
    <row r="109" spans="1:9" x14ac:dyDescent="0.3">
      <c r="I109" s="15" t="s">
        <v>16</v>
      </c>
    </row>
  </sheetData>
  <mergeCells count="39">
    <mergeCell ref="B99:I99"/>
    <mergeCell ref="A102:I102"/>
    <mergeCell ref="A92:A93"/>
    <mergeCell ref="A94:F94"/>
    <mergeCell ref="A95:F95"/>
    <mergeCell ref="A96:F96"/>
    <mergeCell ref="A97:F97"/>
    <mergeCell ref="B98:I98"/>
    <mergeCell ref="A78:A84"/>
    <mergeCell ref="B79:B80"/>
    <mergeCell ref="B81:B82"/>
    <mergeCell ref="A85:A91"/>
    <mergeCell ref="B86:B87"/>
    <mergeCell ref="B88:B89"/>
    <mergeCell ref="A68:A76"/>
    <mergeCell ref="A30:A34"/>
    <mergeCell ref="B30:B33"/>
    <mergeCell ref="B63:B64"/>
    <mergeCell ref="A63:A66"/>
    <mergeCell ref="A35:A44"/>
    <mergeCell ref="A45:A55"/>
    <mergeCell ref="A56:A60"/>
    <mergeCell ref="A61:A62"/>
    <mergeCell ref="A1:I1"/>
    <mergeCell ref="A8:A29"/>
    <mergeCell ref="B8:B14"/>
    <mergeCell ref="C8:C10"/>
    <mergeCell ref="C11:C12"/>
    <mergeCell ref="C13:C14"/>
    <mergeCell ref="B16:B22"/>
    <mergeCell ref="C16:C18"/>
    <mergeCell ref="C19:C20"/>
    <mergeCell ref="C21:C22"/>
    <mergeCell ref="I30:I33"/>
    <mergeCell ref="I13:I14"/>
    <mergeCell ref="B23:B29"/>
    <mergeCell ref="C23:C25"/>
    <mergeCell ref="C26:C27"/>
    <mergeCell ref="C28:C2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北京</vt:lpstr>
      <vt:lpstr>杭州（备选）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I‘m XQ</dc:creator>
  <cp:lastModifiedBy>xq</cp:lastModifiedBy>
  <dcterms:created xsi:type="dcterms:W3CDTF">2015-06-05T18:19:34Z</dcterms:created>
  <dcterms:modified xsi:type="dcterms:W3CDTF">2022-11-30T07:28:03Z</dcterms:modified>
</cp:coreProperties>
</file>