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state="hidden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<sst xmlns="http://schemas.openxmlformats.org/spreadsheetml/2006/main" count="118" uniqueCount="95">
  <si>
    <t>【借款报销单】</t>
  </si>
  <si>
    <t>团号：HMJB-190221-ANS293</t>
  </si>
  <si>
    <t>会议日期：2019年2月22日-24日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</si>
  <si>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</si>
  <si>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</si>
  <si>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</si>
  <si>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</si>
  <si>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</si>
  <si>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</si>
  <si>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</si>
  <si>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</si>
  <si>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</si>
  <si>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</si>
  <si>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</si>
  <si>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</si>
  <si>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</si>
  <si>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</si>
  <si>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</si>
  <si>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</si>
  <si>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</si>
  <si>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</si>
  <si>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</si>
  <si>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</si>
  <si>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</si>
  <si>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</si>
  <si>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</si>
  <si>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</si>
  <si>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</si>
  <si>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</si>
  <si>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</si>
  <si>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</si>
  <si>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</si>
  <si>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</si>
  <si>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</si>
  <si>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</si>
  <si>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</si>
  <si>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</si>
  <si>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</si>
  <si>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</si>
  <si>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</si>
  <si>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</si>
  <si>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</si>
  <si>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参会人员始发地交通费餐费报销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</si>
  <si>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</si>
  <si>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</si>
  <si>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</si>
  <si>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</si>
  <si>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</si>
  <si>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</si>
  <si>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</si>
  <si>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</si>
  <si>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</si>
  <si>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</si>
  <si>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</si>
  <si>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</si>
  <si>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</si>
  <si>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</si>
  <si>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</si>
  <si>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</si>
  <si>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</si>
  <si>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</si>
  <si>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</si>
  <si>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</si>
  <si>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</si>
  <si>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2018年1月18日-23日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</si>
  <si>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</si>
  <si>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</si>
  <si>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</si>
  <si>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</si>
  <si>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</si>
  <si>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</si>
  <si>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</si>
  <si>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</si>
  <si>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</si>
  <si>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</si>
  <si>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</si>
  <si>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</si>
  <si>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</si>
  <si>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</si>
  <si>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</si>
  <si>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</si>
  <si>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</si>
  <si>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</si>
  <si>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</si>
  <si>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</si>
  <si>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</si>
  <si>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</si>
  <si>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</si>
  <si>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</si>
  <si>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</si>
  <si>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</si>
  <si>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马来西亚关丹</t>
  </si>
  <si>
    <t>2018年1月18-23日</t>
  </si>
  <si>
    <t>周末</t>
  </si>
  <si>
    <t>工作日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</si>
</sst>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#,##0.00_ "/>
    <numFmt numFmtId="178" formatCode="#,##0.00;[Red]#,##0.00"/>
    <numFmt numFmtId="179" formatCode="0.00_);[Red]\(0.00\)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59" sqref="I59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6" max="6" width="10.375"/>
    <col min="8" max="8" width="13.125" customWidth="1"/>
    <col min="9" max="9" width="28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5">SUM(D22)</f>
        <v>0</v>
      </c>
      <c r="E24" s="69">
        <f t="shared" si="5"/>
        <v>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>C25*D25</f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>C45*D45</f>
        <v>0</v>
      </c>
      <c r="F45" s="65">
        <v>4283.77</v>
      </c>
      <c r="G45" s="65">
        <v>0</v>
      </c>
      <c r="H45" s="65">
        <f t="shared" si="0"/>
        <v>4283.77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4283.77</v>
      </c>
      <c r="G52" s="69">
        <f t="shared" ref="G52:H52" si="20">SUM(G45:G51)</f>
        <v>0</v>
      </c>
      <c r="H52" s="69">
        <f t="shared" si="20"/>
        <v>4283.77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4283.77</v>
      </c>
      <c r="G53" s="69">
        <f t="shared" si="21"/>
        <v>0</v>
      </c>
      <c r="H53" s="69">
        <f t="shared" si="21"/>
        <v>4283.77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4283.77</v>
      </c>
      <c r="D58" s="81"/>
      <c r="E58" s="81">
        <f>F53</f>
        <v>4283.77</v>
      </c>
      <c r="F58" s="81"/>
      <c r="G58" s="81">
        <f>G53</f>
        <v>0</v>
      </c>
      <c r="H58" s="81"/>
      <c r="I58" s="99">
        <f>A58-C58</f>
        <v>-4283.77</v>
      </c>
    </row>
    <row r="60" customHeight="1" spans="1:9">
      <c r="A60" s="55" t="s">
        <v>50</v>
      </c>
      <c r="B60" s="82"/>
      <c r="C60" s="83" t="s">
        <v>51</v>
      </c>
      <c r="D60" s="84"/>
      <c r="E60" s="84" t="s">
        <v>52</v>
      </c>
      <c r="F60" s="84"/>
      <c r="G60" s="84" t="s">
        <v>53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26" workbookViewId="0">
      <selection activeCell="Q29" sqref="Q29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0</v>
      </c>
      <c r="H15" s="25">
        <v>0</v>
      </c>
      <c r="I15" s="42"/>
      <c r="J15" s="43"/>
      <c r="K15" s="44">
        <v>0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51</v>
      </c>
      <c r="G23" s="16" t="s">
        <v>85</v>
      </c>
      <c r="H23" s="16"/>
      <c r="I23" s="16"/>
      <c r="J23" s="16" t="s">
        <v>53</v>
      </c>
      <c r="K23" s="16"/>
    </row>
    <row r="26" ht="18.7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2018年1月18日-23日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87</v>
      </c>
      <c r="E33" s="27" t="s">
        <v>88</v>
      </c>
      <c r="F33" s="27"/>
      <c r="G33" s="25" t="s">
        <v>89</v>
      </c>
      <c r="H33" s="25" t="s">
        <v>90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91</v>
      </c>
      <c r="E34" s="34" t="s">
        <v>92</v>
      </c>
      <c r="F34" s="27"/>
      <c r="G34" s="25">
        <v>200</v>
      </c>
      <c r="H34" s="25">
        <v>2</v>
      </c>
      <c r="I34" s="42">
        <f>G34*H34</f>
        <v>400</v>
      </c>
      <c r="J34" s="43"/>
      <c r="K34" s="51" t="s">
        <v>93</v>
      </c>
    </row>
    <row r="35" ht="20.1" customHeight="1" spans="2:11">
      <c r="B35" s="27">
        <v>2</v>
      </c>
      <c r="C35" s="27"/>
      <c r="D35" s="33" t="s">
        <v>91</v>
      </c>
      <c r="E35" s="34" t="s">
        <v>92</v>
      </c>
      <c r="F35" s="27"/>
      <c r="G35" s="25">
        <v>100</v>
      </c>
      <c r="H35" s="25">
        <v>4</v>
      </c>
      <c r="I35" s="42">
        <f t="shared" ref="I35:I36" si="0">G35*H35</f>
        <v>400</v>
      </c>
      <c r="J35" s="43"/>
      <c r="K35" s="51" t="s">
        <v>94</v>
      </c>
    </row>
    <row r="36" ht="20.1" customHeight="1" spans="2:11">
      <c r="B36" s="27">
        <v>3</v>
      </c>
      <c r="C36" s="27"/>
      <c r="D36" s="33"/>
      <c r="E36" s="35"/>
      <c r="F36" s="35"/>
      <c r="G36" s="25"/>
      <c r="H36" s="25"/>
      <c r="I36" s="42"/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800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51</v>
      </c>
      <c r="G38" s="16" t="s">
        <v>85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2019-05-10T02:27:40Z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