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 activeTab="1"/>
  </bookViews>
  <sheets>
    <sheet name="员工报销明细" sheetId="1" r:id="rId1"/>
    <sheet name="员工差旅明细-呼市" sheetId="2" r:id="rId2"/>
  </sheets>
  <calcPr calcId="144525"/>
</workbook>
</file>

<file path=xl/sharedStrings.xml><?xml version="1.0" encoding="utf-8"?>
<sst xmlns="http://schemas.openxmlformats.org/spreadsheetml/2006/main" count="133" uniqueCount="105">
  <si>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</si>
  <si>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</si>
  <si>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</si>
  <si>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</si>
  <si>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</si>
  <si>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</si>
  <si>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</si>
  <si>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</si>
  <si>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</si>
  <si>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</si>
  <si>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</si>
  <si>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</si>
  <si>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</si>
  <si>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</si>
  <si>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</si>
  <si>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</si>
  <si>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</si>
  <si>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</si>
  <si>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</si>
  <si>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</si>
  <si>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</si>
  <si>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</si>
  <si>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</si>
  <si>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</si>
  <si>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</si>
  <si>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</si>
  <si>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</si>
  <si>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</si>
  <si>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</si>
  <si>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</si>
  <si>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</si>
  <si>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</si>
  <si>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</si>
  <si>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</si>
  <si>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</si>
  <si>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</si>
  <si>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</si>
  <si>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</si>
  <si>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</si>
  <si>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</si>
  <si>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</si>
  <si>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</si>
  <si>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</si>
  <si>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</si>
  <si>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</si>
  <si>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</si>
  <si>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</si>
  <si>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</si>
  <si>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</si>
  <si>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</si>
  <si>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</si>
  <si>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</si>
  <si>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</si>
  <si>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</si>
  <si>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</si>
  <si>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谢琦珊</t>
  </si>
  <si>
    <t>职位:</t>
  </si>
  <si>
    <t>客户经理</t>
  </si>
  <si>
    <t>发生地:</t>
  </si>
  <si>
    <t>北京/呼和浩特</t>
  </si>
  <si>
    <t>部门:</t>
  </si>
  <si>
    <t>会奖业务2组</t>
  </si>
  <si>
    <t>发生日期:</t>
  </si>
  <si>
    <t>7月27日-31日</t>
  </si>
  <si>
    <t>报销日期:</t>
  </si>
  <si>
    <t>团号:</t>
  </si>
  <si>
    <t>HMJB-230775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</si>
  <si>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</si>
  <si>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</si>
  <si>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</si>
  <si>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</si>
  <si>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</si>
  <si>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</si>
  <si>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</si>
  <si>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</si>
  <si>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</si>
  <si>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</si>
  <si>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7.27家-火车站</t>
  </si>
  <si>
    <t>7.27火车站-餐厅</t>
  </si>
  <si>
    <t>7.27餐厅-酒店</t>
  </si>
  <si>
    <t>7.27酒店-酒店</t>
  </si>
  <si>
    <t>7.30酒店-酒店</t>
  </si>
  <si>
    <t>7.30场地-酒店</t>
  </si>
  <si>
    <t>7.31酒店-火车站</t>
  </si>
  <si>
    <t>7.31火车站-家</t>
  </si>
  <si>
    <t>住宿费</t>
  </si>
  <si>
    <t>7.27-7.30呼和浩特荣氏国际酒店</t>
  </si>
  <si>
    <t>餐费</t>
  </si>
  <si>
    <t>7.30午餐</t>
  </si>
  <si>
    <t>无</t>
  </si>
  <si>
    <t>7.30晚餐</t>
  </si>
  <si>
    <t>√</t>
  </si>
  <si>
    <t>7.31晚餐</t>
  </si>
  <si>
    <t>补票金额</t>
  </si>
  <si>
    <t>报销总金额</t>
  </si>
  <si>
    <t>报销人:</t>
  </si>
  <si>
    <t>合规:</t>
  </si>
  <si>
    <t>【员工上会补助统计单】</t>
  </si>
  <si>
    <t>呼和浩特</t>
  </si>
  <si>
    <t>出差城市</t>
  </si>
  <si>
    <t>出差起止日期</t>
  </si>
  <si>
    <t>每天金额</t>
  </si>
  <si>
    <t>天数</t>
  </si>
  <si>
    <t>7月27日-7月31日</t>
  </si>
  <si>
    <t>7月29日-30日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</si>
</sst>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3" fillId="3" borderId="4" xfId="49" applyFont="1" applyFill="1" applyBorder="1" applyAlignment="1">
      <alignment horizontal="center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4" fillId="0" borderId="15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49" applyFont="1" applyAlignment="1">
      <alignment horizontal="right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14" fontId="3" fillId="2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2" borderId="13" xfId="49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49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7475" y="19050"/>
          <a:ext cx="1264920" cy="661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60"/>
  <sheetViews>
    <sheetView topLeftCell="A35" workbookViewId="0">
      <selection activeCell="F46" sqref="F46"/>
    </sheetView>
  </sheetViews>
  <sheetFormatPr defaultColWidth="9" defaultRowHeight="21" customHeight="1"/>
  <cols>
    <col min="1" max="1" width="9" style="58"/>
    <col min="2" max="2" width="16.7522123893805" customWidth="1"/>
    <col min="3" max="3" width="9" style="59"/>
    <col min="6" max="6" width="10.5929203539823"/>
    <col min="8" max="8" width="11.2212389380531" customWidth="1"/>
    <col min="9" max="9" width="24.8761061946903" customWidth="1"/>
    <col min="10" max="10" width="39.5044247787611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0"/>
      <c r="J2" s="90"/>
      <c r="K2" s="90"/>
      <c r="L2" s="90"/>
    </row>
    <row r="4" customHeight="1" spans="8:10">
      <c r="H4" s="60" t="s">
        <v>1</v>
      </c>
      <c r="I4" s="60"/>
      <c r="J4" s="60" t="s">
        <v>2</v>
      </c>
    </row>
    <row r="5" customHeight="1" spans="8:10">
      <c r="H5" s="61"/>
      <c r="I5" s="61"/>
      <c r="J5" s="61"/>
    </row>
    <row r="6" customHeight="1" spans="1:10">
      <c r="A6" s="62" t="s">
        <v>3</v>
      </c>
      <c r="B6" s="63" t="s">
        <v>4</v>
      </c>
      <c r="C6" s="64" t="s">
        <v>5</v>
      </c>
      <c r="D6" s="64"/>
      <c r="E6" s="64"/>
      <c r="F6" s="65" t="s">
        <v>6</v>
      </c>
      <c r="G6" s="65"/>
      <c r="H6" s="65"/>
      <c r="I6" s="65"/>
      <c r="J6" s="63" t="s">
        <v>7</v>
      </c>
    </row>
    <row r="7" customHeight="1" spans="1:10">
      <c r="A7" s="62"/>
      <c r="B7" s="63"/>
      <c r="C7" s="66" t="s">
        <v>8</v>
      </c>
      <c r="D7" s="67" t="s">
        <v>9</v>
      </c>
      <c r="E7" s="64" t="s">
        <v>10</v>
      </c>
      <c r="F7" s="65" t="s">
        <v>11</v>
      </c>
      <c r="G7" s="65" t="s">
        <v>12</v>
      </c>
      <c r="H7" s="65" t="s">
        <v>13</v>
      </c>
      <c r="I7" s="65" t="s">
        <v>14</v>
      </c>
      <c r="J7" s="63"/>
    </row>
    <row r="8" customHeight="1" spans="1:10">
      <c r="A8" s="68">
        <v>1</v>
      </c>
      <c r="B8" s="69" t="s">
        <v>15</v>
      </c>
      <c r="C8" s="70">
        <v>0</v>
      </c>
      <c r="D8" s="71"/>
      <c r="E8" s="70">
        <f>C8*D8</f>
        <v>0</v>
      </c>
      <c r="F8" s="70">
        <v>0</v>
      </c>
      <c r="G8" s="70">
        <v>0</v>
      </c>
      <c r="H8" s="70">
        <f t="shared" ref="H8:H12" si="0">F8+G8</f>
        <v>0</v>
      </c>
      <c r="I8" s="91"/>
      <c r="J8" s="92" t="s">
        <v>16</v>
      </c>
    </row>
    <row r="9" customHeight="1" spans="1:10">
      <c r="A9" s="68"/>
      <c r="B9" s="69"/>
      <c r="C9" s="70"/>
      <c r="D9" s="71"/>
      <c r="E9" s="70"/>
      <c r="F9" s="70">
        <v>0</v>
      </c>
      <c r="G9" s="70">
        <v>0</v>
      </c>
      <c r="H9" s="70">
        <f t="shared" si="0"/>
        <v>0</v>
      </c>
      <c r="I9" s="91"/>
      <c r="J9" s="93"/>
    </row>
    <row r="10" customHeight="1" spans="1:10">
      <c r="A10" s="68"/>
      <c r="B10" s="69"/>
      <c r="C10" s="70"/>
      <c r="D10" s="71"/>
      <c r="E10" s="70"/>
      <c r="F10" s="70">
        <v>0</v>
      </c>
      <c r="G10" s="70">
        <v>0</v>
      </c>
      <c r="H10" s="70">
        <f t="shared" si="0"/>
        <v>0</v>
      </c>
      <c r="I10" s="91"/>
      <c r="J10" s="93"/>
    </row>
    <row r="11" customHeight="1" spans="1:10">
      <c r="A11" s="68"/>
      <c r="B11" s="69"/>
      <c r="C11" s="70"/>
      <c r="D11" s="71"/>
      <c r="E11" s="70"/>
      <c r="F11" s="70">
        <v>0</v>
      </c>
      <c r="G11" s="70">
        <v>0</v>
      </c>
      <c r="H11" s="70">
        <f t="shared" si="0"/>
        <v>0</v>
      </c>
      <c r="I11" s="91"/>
      <c r="J11" s="93"/>
    </row>
    <row r="12" customHeight="1" spans="1:10">
      <c r="A12" s="68"/>
      <c r="B12" s="69"/>
      <c r="C12" s="70"/>
      <c r="D12" s="71"/>
      <c r="E12" s="70"/>
      <c r="F12" s="70">
        <v>0</v>
      </c>
      <c r="G12" s="70">
        <v>0</v>
      </c>
      <c r="H12" s="70">
        <f t="shared" si="0"/>
        <v>0</v>
      </c>
      <c r="I12" s="91"/>
      <c r="J12" s="93"/>
    </row>
    <row r="13" s="57" customFormat="1" customHeight="1" spans="1:10">
      <c r="A13" s="72"/>
      <c r="B13" s="73" t="s">
        <v>17</v>
      </c>
      <c r="C13" s="74">
        <f>SUM(C8)</f>
        <v>0</v>
      </c>
      <c r="D13" s="74">
        <f>SUM(D8)</f>
        <v>0</v>
      </c>
      <c r="E13" s="74">
        <f>SUM(E8)</f>
        <v>0</v>
      </c>
      <c r="F13" s="74">
        <f t="shared" ref="F13:H13" si="1">SUM(F8:F12)</f>
        <v>0</v>
      </c>
      <c r="G13" s="74">
        <f t="shared" si="1"/>
        <v>0</v>
      </c>
      <c r="H13" s="74">
        <f t="shared" si="1"/>
        <v>0</v>
      </c>
      <c r="I13" s="94"/>
      <c r="J13" s="95"/>
    </row>
    <row r="14" customHeight="1" spans="1:10">
      <c r="A14" s="75">
        <v>2</v>
      </c>
      <c r="B14" s="76" t="s">
        <v>18</v>
      </c>
      <c r="C14" s="77">
        <v>0</v>
      </c>
      <c r="D14" s="75"/>
      <c r="E14" s="77">
        <f>C14*D14</f>
        <v>0</v>
      </c>
      <c r="F14" s="70">
        <v>0</v>
      </c>
      <c r="G14" s="70">
        <v>0</v>
      </c>
      <c r="H14" s="70">
        <f t="shared" ref="H14:H20" si="2">F14+G14</f>
        <v>0</v>
      </c>
      <c r="I14" s="91"/>
      <c r="J14" s="92" t="s">
        <v>19</v>
      </c>
    </row>
    <row r="15" customHeight="1" spans="1:10">
      <c r="A15" s="78"/>
      <c r="B15" s="79"/>
      <c r="C15" s="80"/>
      <c r="D15" s="78"/>
      <c r="E15" s="80"/>
      <c r="F15" s="70">
        <v>0</v>
      </c>
      <c r="G15" s="70">
        <v>0</v>
      </c>
      <c r="H15" s="70">
        <f t="shared" si="2"/>
        <v>0</v>
      </c>
      <c r="I15" s="91"/>
      <c r="J15" s="93"/>
    </row>
    <row r="16" s="57" customFormat="1" customHeight="1" spans="1:10">
      <c r="A16" s="72"/>
      <c r="B16" s="73" t="s">
        <v>20</v>
      </c>
      <c r="C16" s="74">
        <f>SUM(C14)</f>
        <v>0</v>
      </c>
      <c r="D16" s="74">
        <f>SUM(D14)</f>
        <v>0</v>
      </c>
      <c r="E16" s="74">
        <f>SUM(E14)</f>
        <v>0</v>
      </c>
      <c r="F16" s="74">
        <f t="shared" ref="F16:H16" si="3">SUM(F14:F15)</f>
        <v>0</v>
      </c>
      <c r="G16" s="74">
        <f t="shared" si="3"/>
        <v>0</v>
      </c>
      <c r="H16" s="74">
        <f t="shared" si="3"/>
        <v>0</v>
      </c>
      <c r="I16" s="94"/>
      <c r="J16" s="95"/>
    </row>
    <row r="17" customHeight="1" spans="1:10">
      <c r="A17" s="68">
        <v>3</v>
      </c>
      <c r="B17" s="69" t="s">
        <v>21</v>
      </c>
      <c r="C17" s="70">
        <v>0</v>
      </c>
      <c r="D17" s="71"/>
      <c r="E17" s="70">
        <f>C17*D17</f>
        <v>0</v>
      </c>
      <c r="F17" s="70">
        <v>0</v>
      </c>
      <c r="G17" s="70">
        <v>0</v>
      </c>
      <c r="H17" s="70">
        <f t="shared" si="2"/>
        <v>0</v>
      </c>
      <c r="I17" s="91"/>
      <c r="J17" s="96" t="s">
        <v>22</v>
      </c>
    </row>
    <row r="18" customHeight="1" spans="1:10">
      <c r="A18" s="68"/>
      <c r="B18" s="69"/>
      <c r="C18" s="70"/>
      <c r="D18" s="71"/>
      <c r="E18" s="70"/>
      <c r="F18" s="70">
        <v>0</v>
      </c>
      <c r="G18" s="70">
        <v>0</v>
      </c>
      <c r="H18" s="70">
        <f t="shared" si="2"/>
        <v>0</v>
      </c>
      <c r="I18" s="91"/>
      <c r="J18" s="97"/>
    </row>
    <row r="19" customHeight="1" spans="1:10">
      <c r="A19" s="68"/>
      <c r="B19" s="69"/>
      <c r="C19" s="70"/>
      <c r="D19" s="71"/>
      <c r="E19" s="70"/>
      <c r="F19" s="70">
        <v>0</v>
      </c>
      <c r="G19" s="70">
        <v>0</v>
      </c>
      <c r="H19" s="70">
        <f t="shared" si="2"/>
        <v>0</v>
      </c>
      <c r="I19" s="91"/>
      <c r="J19" s="97"/>
    </row>
    <row r="20" customHeight="1" spans="1:10">
      <c r="A20" s="68"/>
      <c r="B20" s="69"/>
      <c r="C20" s="70"/>
      <c r="D20" s="71"/>
      <c r="E20" s="70"/>
      <c r="F20" s="70">
        <v>0</v>
      </c>
      <c r="G20" s="70">
        <v>0</v>
      </c>
      <c r="H20" s="70">
        <f t="shared" si="2"/>
        <v>0</v>
      </c>
      <c r="I20" s="91"/>
      <c r="J20" s="97"/>
    </row>
    <row r="21" s="57" customFormat="1" customHeight="1" spans="1:10">
      <c r="A21" s="72"/>
      <c r="B21" s="73" t="s">
        <v>23</v>
      </c>
      <c r="C21" s="74">
        <f>SUM(C17)</f>
        <v>0</v>
      </c>
      <c r="D21" s="74">
        <f>SUM(D17)</f>
        <v>0</v>
      </c>
      <c r="E21" s="74">
        <f>SUM(E17)</f>
        <v>0</v>
      </c>
      <c r="F21" s="74">
        <f t="shared" ref="F21:H21" si="4">SUM(F17:F20)</f>
        <v>0</v>
      </c>
      <c r="G21" s="74">
        <f t="shared" si="4"/>
        <v>0</v>
      </c>
      <c r="H21" s="74">
        <f t="shared" si="4"/>
        <v>0</v>
      </c>
      <c r="I21" s="94"/>
      <c r="J21" s="98"/>
    </row>
    <row r="22" customHeight="1" spans="1:10">
      <c r="A22" s="68">
        <v>4</v>
      </c>
      <c r="B22" s="69" t="s">
        <v>24</v>
      </c>
      <c r="C22" s="70">
        <v>0</v>
      </c>
      <c r="D22" s="71"/>
      <c r="E22" s="70">
        <f>C22*D22</f>
        <v>0</v>
      </c>
      <c r="F22" s="70">
        <v>0</v>
      </c>
      <c r="G22" s="70">
        <v>0</v>
      </c>
      <c r="H22" s="70">
        <f t="shared" ref="H22:H26" si="5">F22+G22</f>
        <v>0</v>
      </c>
      <c r="I22" s="91"/>
      <c r="J22" s="96" t="s">
        <v>25</v>
      </c>
    </row>
    <row r="23" customHeight="1" spans="1:10">
      <c r="A23" s="68"/>
      <c r="B23" s="69"/>
      <c r="C23" s="70"/>
      <c r="D23" s="71"/>
      <c r="E23" s="70"/>
      <c r="F23" s="70">
        <v>0</v>
      </c>
      <c r="G23" s="70">
        <v>0</v>
      </c>
      <c r="H23" s="70">
        <f t="shared" si="5"/>
        <v>0</v>
      </c>
      <c r="I23" s="91"/>
      <c r="J23" s="97"/>
    </row>
    <row r="24" s="57" customFormat="1" customHeight="1" spans="1:10">
      <c r="A24" s="72"/>
      <c r="B24" s="73" t="s">
        <v>26</v>
      </c>
      <c r="C24" s="74">
        <f>SUM(C22)</f>
        <v>0</v>
      </c>
      <c r="D24" s="74">
        <f>SUM(D22)</f>
        <v>0</v>
      </c>
      <c r="E24" s="74">
        <f>SUM(E22)</f>
        <v>0</v>
      </c>
      <c r="F24" s="74">
        <f t="shared" ref="F24:H24" si="6">SUM(F22:F23)</f>
        <v>0</v>
      </c>
      <c r="G24" s="74">
        <f t="shared" si="6"/>
        <v>0</v>
      </c>
      <c r="H24" s="74">
        <f t="shared" si="6"/>
        <v>0</v>
      </c>
      <c r="I24" s="94"/>
      <c r="J24" s="98"/>
    </row>
    <row r="25" customHeight="1" spans="1:10">
      <c r="A25" s="75">
        <v>5</v>
      </c>
      <c r="B25" s="76" t="s">
        <v>27</v>
      </c>
      <c r="C25" s="77">
        <v>0</v>
      </c>
      <c r="D25" s="75"/>
      <c r="E25" s="77">
        <f>C25*D25</f>
        <v>0</v>
      </c>
      <c r="F25" s="70">
        <v>0</v>
      </c>
      <c r="G25" s="70">
        <v>0</v>
      </c>
      <c r="H25" s="70">
        <f t="shared" si="5"/>
        <v>0</v>
      </c>
      <c r="I25" s="91"/>
      <c r="J25" s="92" t="s">
        <v>28</v>
      </c>
    </row>
    <row r="26" customHeight="1" spans="1:10">
      <c r="A26" s="78"/>
      <c r="B26" s="79"/>
      <c r="C26" s="80"/>
      <c r="D26" s="78"/>
      <c r="E26" s="80"/>
      <c r="F26" s="70">
        <v>0</v>
      </c>
      <c r="G26" s="70">
        <v>0</v>
      </c>
      <c r="H26" s="70">
        <f t="shared" si="5"/>
        <v>0</v>
      </c>
      <c r="I26" s="91"/>
      <c r="J26" s="93"/>
    </row>
    <row r="27" s="57" customFormat="1" customHeight="1" spans="1:10">
      <c r="A27" s="72"/>
      <c r="B27" s="73" t="s">
        <v>29</v>
      </c>
      <c r="C27" s="74">
        <f>SUM(C25)</f>
        <v>0</v>
      </c>
      <c r="D27" s="74">
        <f>SUM(D25)</f>
        <v>0</v>
      </c>
      <c r="E27" s="74">
        <f>SUM(E25)</f>
        <v>0</v>
      </c>
      <c r="F27" s="74">
        <f t="shared" ref="F27:H27" si="7">SUM(F25:F26)</f>
        <v>0</v>
      </c>
      <c r="G27" s="74">
        <f t="shared" si="7"/>
        <v>0</v>
      </c>
      <c r="H27" s="74">
        <f t="shared" si="7"/>
        <v>0</v>
      </c>
      <c r="I27" s="94"/>
      <c r="J27" s="95"/>
    </row>
    <row r="28" customHeight="1" spans="1:10">
      <c r="A28" s="68">
        <v>6</v>
      </c>
      <c r="B28" s="69" t="s">
        <v>30</v>
      </c>
      <c r="C28" s="70">
        <v>0</v>
      </c>
      <c r="D28" s="71"/>
      <c r="E28" s="70">
        <f>C28*D28</f>
        <v>0</v>
      </c>
      <c r="F28" s="70">
        <v>0</v>
      </c>
      <c r="G28" s="70">
        <v>0</v>
      </c>
      <c r="H28" s="70">
        <f t="shared" ref="H28:H31" si="8">F28+G28</f>
        <v>0</v>
      </c>
      <c r="I28" s="91"/>
      <c r="J28" s="92" t="s">
        <v>31</v>
      </c>
    </row>
    <row r="29" customHeight="1" spans="1:10">
      <c r="A29" s="68"/>
      <c r="B29" s="69"/>
      <c r="C29" s="70"/>
      <c r="D29" s="71"/>
      <c r="E29" s="70"/>
      <c r="F29" s="70">
        <v>0</v>
      </c>
      <c r="G29" s="70">
        <v>0</v>
      </c>
      <c r="H29" s="70">
        <f t="shared" si="8"/>
        <v>0</v>
      </c>
      <c r="I29" s="91"/>
      <c r="J29" s="97"/>
    </row>
    <row r="30" customHeight="1" spans="1:10">
      <c r="A30" s="68"/>
      <c r="B30" s="69"/>
      <c r="C30" s="70"/>
      <c r="D30" s="71"/>
      <c r="E30" s="70"/>
      <c r="F30" s="70">
        <v>0</v>
      </c>
      <c r="G30" s="70">
        <v>0</v>
      </c>
      <c r="H30" s="70">
        <f t="shared" si="8"/>
        <v>0</v>
      </c>
      <c r="I30" s="91"/>
      <c r="J30" s="97"/>
    </row>
    <row r="31" customHeight="1" spans="1:10">
      <c r="A31" s="68"/>
      <c r="B31" s="69"/>
      <c r="C31" s="70"/>
      <c r="D31" s="71"/>
      <c r="E31" s="70"/>
      <c r="F31" s="70">
        <v>0</v>
      </c>
      <c r="G31" s="70">
        <v>0</v>
      </c>
      <c r="H31" s="70">
        <f t="shared" si="8"/>
        <v>0</v>
      </c>
      <c r="I31" s="91"/>
      <c r="J31" s="97"/>
    </row>
    <row r="32" s="57" customFormat="1" customHeight="1" spans="1:10">
      <c r="A32" s="72"/>
      <c r="B32" s="73" t="s">
        <v>32</v>
      </c>
      <c r="C32" s="74">
        <f>SUM(C28)</f>
        <v>0</v>
      </c>
      <c r="D32" s="74">
        <f>SUM(D28)</f>
        <v>0</v>
      </c>
      <c r="E32" s="74">
        <f>SUM(E28)</f>
        <v>0</v>
      </c>
      <c r="F32" s="74">
        <f t="shared" ref="F32:H32" si="9">SUM(F28:F31)</f>
        <v>0</v>
      </c>
      <c r="G32" s="74">
        <f t="shared" si="9"/>
        <v>0</v>
      </c>
      <c r="H32" s="74">
        <f t="shared" si="9"/>
        <v>0</v>
      </c>
      <c r="I32" s="94"/>
      <c r="J32" s="98"/>
    </row>
    <row r="33" customHeight="1" spans="1:10">
      <c r="A33" s="68">
        <v>7</v>
      </c>
      <c r="B33" s="69" t="s">
        <v>33</v>
      </c>
      <c r="C33" s="70">
        <v>0</v>
      </c>
      <c r="D33" s="71"/>
      <c r="E33" s="70">
        <f>C33*D33</f>
        <v>0</v>
      </c>
      <c r="F33" s="70">
        <v>0</v>
      </c>
      <c r="G33" s="70">
        <v>0</v>
      </c>
      <c r="H33" s="70">
        <f t="shared" ref="H33:H36" si="10">F33+G33</f>
        <v>0</v>
      </c>
      <c r="I33" s="91"/>
      <c r="J33" s="99"/>
    </row>
    <row r="34" customHeight="1" spans="1:10">
      <c r="A34" s="68"/>
      <c r="B34" s="69"/>
      <c r="C34" s="70"/>
      <c r="D34" s="71"/>
      <c r="E34" s="70"/>
      <c r="F34" s="70">
        <v>0</v>
      </c>
      <c r="G34" s="70">
        <v>0</v>
      </c>
      <c r="H34" s="70">
        <f t="shared" si="10"/>
        <v>0</v>
      </c>
      <c r="I34" s="91"/>
      <c r="J34" s="100"/>
    </row>
    <row r="35" customHeight="1" spans="1:10">
      <c r="A35" s="68"/>
      <c r="B35" s="69"/>
      <c r="C35" s="70"/>
      <c r="D35" s="71"/>
      <c r="E35" s="70"/>
      <c r="F35" s="70">
        <v>0</v>
      </c>
      <c r="G35" s="70">
        <v>0</v>
      </c>
      <c r="H35" s="70">
        <f t="shared" si="10"/>
        <v>0</v>
      </c>
      <c r="I35" s="91"/>
      <c r="J35" s="100"/>
    </row>
    <row r="36" customHeight="1" spans="1:10">
      <c r="A36" s="68"/>
      <c r="B36" s="69"/>
      <c r="C36" s="70"/>
      <c r="D36" s="71"/>
      <c r="E36" s="70"/>
      <c r="F36" s="70">
        <v>0</v>
      </c>
      <c r="G36" s="70">
        <v>0</v>
      </c>
      <c r="H36" s="70">
        <f t="shared" si="10"/>
        <v>0</v>
      </c>
      <c r="I36" s="91"/>
      <c r="J36" s="100"/>
    </row>
    <row r="37" s="57" customFormat="1" customHeight="1" spans="1:10">
      <c r="A37" s="72"/>
      <c r="B37" s="73" t="s">
        <v>34</v>
      </c>
      <c r="C37" s="74">
        <f>SUM(C33)</f>
        <v>0</v>
      </c>
      <c r="D37" s="74">
        <f>SUM(D33)</f>
        <v>0</v>
      </c>
      <c r="E37" s="74">
        <f>SUM(E33)</f>
        <v>0</v>
      </c>
      <c r="F37" s="74">
        <f t="shared" ref="F37:H37" si="11">SUM(F33:F36)</f>
        <v>0</v>
      </c>
      <c r="G37" s="74">
        <f t="shared" si="11"/>
        <v>0</v>
      </c>
      <c r="H37" s="74">
        <f t="shared" si="11"/>
        <v>0</v>
      </c>
      <c r="I37" s="94"/>
      <c r="J37" s="101"/>
    </row>
    <row r="38" customHeight="1" spans="1:10">
      <c r="A38" s="68">
        <v>8</v>
      </c>
      <c r="B38" s="69" t="s">
        <v>35</v>
      </c>
      <c r="C38" s="70">
        <v>0</v>
      </c>
      <c r="D38" s="71"/>
      <c r="E38" s="70">
        <f>C38*D38</f>
        <v>0</v>
      </c>
      <c r="F38" s="70">
        <v>0</v>
      </c>
      <c r="G38" s="70">
        <v>0</v>
      </c>
      <c r="H38" s="70">
        <f t="shared" ref="H38:H43" si="12">F38+G38</f>
        <v>0</v>
      </c>
      <c r="I38" s="91"/>
      <c r="J38" s="96" t="s">
        <v>36</v>
      </c>
    </row>
    <row r="39" customHeight="1" spans="1:10">
      <c r="A39" s="68"/>
      <c r="B39" s="69"/>
      <c r="C39" s="70"/>
      <c r="D39" s="71"/>
      <c r="E39" s="70"/>
      <c r="F39" s="70">
        <v>0</v>
      </c>
      <c r="G39" s="70">
        <v>0</v>
      </c>
      <c r="H39" s="70">
        <f t="shared" si="12"/>
        <v>0</v>
      </c>
      <c r="I39" s="91"/>
      <c r="J39" s="97"/>
    </row>
    <row r="40" s="57" customFormat="1" customHeight="1" spans="1:10">
      <c r="A40" s="72"/>
      <c r="B40" s="73" t="s">
        <v>37</v>
      </c>
      <c r="C40" s="74">
        <f>SUM(C38)</f>
        <v>0</v>
      </c>
      <c r="D40" s="74">
        <f>SUM(D38)</f>
        <v>0</v>
      </c>
      <c r="E40" s="74">
        <f>SUM(E38)</f>
        <v>0</v>
      </c>
      <c r="F40" s="74">
        <f t="shared" ref="F40:H40" si="13">SUM(F38:F39)</f>
        <v>0</v>
      </c>
      <c r="G40" s="74">
        <f t="shared" si="13"/>
        <v>0</v>
      </c>
      <c r="H40" s="74">
        <f t="shared" si="13"/>
        <v>0</v>
      </c>
      <c r="I40" s="94"/>
      <c r="J40" s="98"/>
    </row>
    <row r="41" customHeight="1" spans="1:10">
      <c r="A41" s="68">
        <v>9</v>
      </c>
      <c r="B41" s="69" t="s">
        <v>38</v>
      </c>
      <c r="C41" s="70">
        <v>0</v>
      </c>
      <c r="D41" s="71"/>
      <c r="E41" s="70">
        <f>C41*D41</f>
        <v>0</v>
      </c>
      <c r="F41" s="70">
        <v>0</v>
      </c>
      <c r="G41" s="70">
        <v>0</v>
      </c>
      <c r="H41" s="70">
        <f t="shared" si="12"/>
        <v>0</v>
      </c>
      <c r="I41" s="91"/>
      <c r="J41" s="92" t="s">
        <v>39</v>
      </c>
    </row>
    <row r="42" customHeight="1" spans="1:10">
      <c r="A42" s="68"/>
      <c r="B42" s="69"/>
      <c r="C42" s="70"/>
      <c r="D42" s="71"/>
      <c r="E42" s="70"/>
      <c r="F42" s="70">
        <v>0</v>
      </c>
      <c r="G42" s="70">
        <v>0</v>
      </c>
      <c r="H42" s="70">
        <f t="shared" si="12"/>
        <v>0</v>
      </c>
      <c r="I42" s="91"/>
      <c r="J42" s="93"/>
    </row>
    <row r="43" customHeight="1" spans="1:10">
      <c r="A43" s="68"/>
      <c r="B43" s="69"/>
      <c r="C43" s="70"/>
      <c r="D43" s="71"/>
      <c r="E43" s="70"/>
      <c r="F43" s="70">
        <v>0</v>
      </c>
      <c r="G43" s="70">
        <v>0</v>
      </c>
      <c r="H43" s="70">
        <f t="shared" si="12"/>
        <v>0</v>
      </c>
      <c r="I43" s="91"/>
      <c r="J43" s="93"/>
    </row>
    <row r="44" s="57" customFormat="1" customHeight="1" spans="1:10">
      <c r="A44" s="72"/>
      <c r="B44" s="73" t="s">
        <v>40</v>
      </c>
      <c r="C44" s="74">
        <f>SUM(C41)</f>
        <v>0</v>
      </c>
      <c r="D44" s="74">
        <f>SUM(D41)</f>
        <v>0</v>
      </c>
      <c r="E44" s="74">
        <f>SUM(E41)</f>
        <v>0</v>
      </c>
      <c r="F44" s="74">
        <f t="shared" ref="F44:H44" si="14">SUM(F41:F43)</f>
        <v>0</v>
      </c>
      <c r="G44" s="74">
        <f t="shared" si="14"/>
        <v>0</v>
      </c>
      <c r="H44" s="74">
        <f t="shared" si="14"/>
        <v>0</v>
      </c>
      <c r="I44" s="94"/>
      <c r="J44" s="95"/>
    </row>
    <row r="45" customHeight="1" spans="1:10">
      <c r="A45" s="75">
        <v>10</v>
      </c>
      <c r="B45" s="69" t="s">
        <v>41</v>
      </c>
      <c r="C45" s="70">
        <v>0</v>
      </c>
      <c r="D45" s="71"/>
      <c r="E45" s="70">
        <f>C45*D45</f>
        <v>0</v>
      </c>
      <c r="F45" s="70">
        <v>2028.74</v>
      </c>
      <c r="G45" s="70">
        <v>0</v>
      </c>
      <c r="H45" s="70">
        <f t="shared" ref="H45:H51" si="15">F45+G45</f>
        <v>2028.74</v>
      </c>
      <c r="I45" s="91"/>
      <c r="J45" s="99"/>
    </row>
    <row r="46" customHeight="1" spans="1:10">
      <c r="A46" s="81"/>
      <c r="B46" s="69"/>
      <c r="C46" s="70"/>
      <c r="D46" s="71"/>
      <c r="E46" s="70"/>
      <c r="F46" s="70">
        <v>0</v>
      </c>
      <c r="G46" s="70">
        <v>0</v>
      </c>
      <c r="H46" s="70">
        <f t="shared" si="15"/>
        <v>0</v>
      </c>
      <c r="I46" s="91"/>
      <c r="J46" s="100"/>
    </row>
    <row r="47" customHeight="1" spans="1:10">
      <c r="A47" s="81"/>
      <c r="B47" s="69"/>
      <c r="C47" s="70"/>
      <c r="D47" s="71"/>
      <c r="E47" s="70"/>
      <c r="F47" s="70">
        <v>0</v>
      </c>
      <c r="G47" s="70">
        <v>0</v>
      </c>
      <c r="H47" s="70">
        <f t="shared" si="15"/>
        <v>0</v>
      </c>
      <c r="I47" s="91"/>
      <c r="J47" s="100"/>
    </row>
    <row r="48" customHeight="1" spans="1:10">
      <c r="A48" s="81"/>
      <c r="B48" s="69"/>
      <c r="C48" s="70"/>
      <c r="D48" s="71"/>
      <c r="E48" s="70"/>
      <c r="F48" s="70">
        <v>0</v>
      </c>
      <c r="G48" s="70">
        <v>0</v>
      </c>
      <c r="H48" s="70">
        <f t="shared" si="15"/>
        <v>0</v>
      </c>
      <c r="I48" s="91"/>
      <c r="J48" s="100"/>
    </row>
    <row r="49" customHeight="1" spans="1:10">
      <c r="A49" s="81"/>
      <c r="B49" s="69"/>
      <c r="C49" s="70"/>
      <c r="D49" s="71"/>
      <c r="E49" s="70"/>
      <c r="F49" s="70">
        <v>0</v>
      </c>
      <c r="G49" s="70">
        <v>0</v>
      </c>
      <c r="H49" s="70">
        <f t="shared" si="15"/>
        <v>0</v>
      </c>
      <c r="I49" s="91"/>
      <c r="J49" s="100"/>
    </row>
    <row r="50" customHeight="1" spans="1:10">
      <c r="A50" s="81"/>
      <c r="B50" s="69"/>
      <c r="C50" s="70"/>
      <c r="D50" s="71"/>
      <c r="E50" s="70"/>
      <c r="F50" s="70">
        <v>0</v>
      </c>
      <c r="G50" s="70">
        <v>0</v>
      </c>
      <c r="H50" s="70">
        <f t="shared" si="15"/>
        <v>0</v>
      </c>
      <c r="I50" s="91"/>
      <c r="J50" s="100"/>
    </row>
    <row r="51" customHeight="1" spans="1:10">
      <c r="A51" s="78"/>
      <c r="B51" s="69"/>
      <c r="C51" s="70"/>
      <c r="D51" s="71"/>
      <c r="E51" s="70"/>
      <c r="F51" s="70">
        <v>0</v>
      </c>
      <c r="G51" s="70">
        <v>0</v>
      </c>
      <c r="H51" s="70">
        <f t="shared" si="15"/>
        <v>0</v>
      </c>
      <c r="I51" s="91"/>
      <c r="J51" s="100"/>
    </row>
    <row r="52" s="57" customFormat="1" customHeight="1" spans="1:10">
      <c r="A52" s="72"/>
      <c r="B52" s="73" t="s">
        <v>42</v>
      </c>
      <c r="C52" s="74">
        <f>SUM(C45)</f>
        <v>0</v>
      </c>
      <c r="D52" s="74">
        <f>SUM(D45)</f>
        <v>0</v>
      </c>
      <c r="E52" s="74">
        <f>SUM(E45)</f>
        <v>0</v>
      </c>
      <c r="F52" s="74">
        <f t="shared" ref="F52:H52" si="16">SUM(F45:F51)</f>
        <v>2028.74</v>
      </c>
      <c r="G52" s="74">
        <f t="shared" si="16"/>
        <v>0</v>
      </c>
      <c r="H52" s="74">
        <f t="shared" si="16"/>
        <v>2028.74</v>
      </c>
      <c r="I52" s="94"/>
      <c r="J52" s="101"/>
    </row>
    <row r="53" customHeight="1" spans="1:10">
      <c r="A53" s="72"/>
      <c r="B53" s="73" t="s">
        <v>43</v>
      </c>
      <c r="C53" s="74">
        <f t="shared" ref="C53:H53" si="17">SUM(C52,C44,C40,C37,C32,C27,C24,C21,C16,C13)</f>
        <v>0</v>
      </c>
      <c r="D53" s="74">
        <f t="shared" si="17"/>
        <v>0</v>
      </c>
      <c r="E53" s="74">
        <f t="shared" si="17"/>
        <v>0</v>
      </c>
      <c r="F53" s="74">
        <f t="shared" si="17"/>
        <v>2028.74</v>
      </c>
      <c r="G53" s="74">
        <f t="shared" si="17"/>
        <v>0</v>
      </c>
      <c r="H53" s="74">
        <f t="shared" si="17"/>
        <v>2028.74</v>
      </c>
      <c r="I53" s="94"/>
      <c r="J53" s="102"/>
    </row>
    <row r="57" customFormat="1" customHeight="1" spans="1:9">
      <c r="A57" s="82" t="s">
        <v>44</v>
      </c>
      <c r="B57" s="83"/>
      <c r="C57" s="84" t="s">
        <v>45</v>
      </c>
      <c r="D57" s="84"/>
      <c r="E57" s="84" t="s">
        <v>46</v>
      </c>
      <c r="F57" s="84"/>
      <c r="G57" s="84" t="s">
        <v>47</v>
      </c>
      <c r="H57" s="84"/>
      <c r="I57" s="103" t="s">
        <v>48</v>
      </c>
    </row>
    <row r="58" customFormat="1" customHeight="1" spans="1:9">
      <c r="A58" s="85">
        <f>E53</f>
        <v>0</v>
      </c>
      <c r="B58" s="86"/>
      <c r="C58" s="86">
        <f>H53</f>
        <v>2028.74</v>
      </c>
      <c r="D58" s="86"/>
      <c r="E58" s="86">
        <f>F53</f>
        <v>2028.74</v>
      </c>
      <c r="F58" s="86"/>
      <c r="G58" s="86">
        <f>G53</f>
        <v>0</v>
      </c>
      <c r="H58" s="86"/>
      <c r="I58" s="104">
        <f>A58-C58</f>
        <v>-2028.74</v>
      </c>
    </row>
    <row r="60" customFormat="1" customHeight="1" spans="1:9">
      <c r="A60" s="87" t="s">
        <v>49</v>
      </c>
      <c r="B60" s="88"/>
      <c r="C60" s="89" t="s">
        <v>50</v>
      </c>
      <c r="D60" s="87"/>
      <c r="E60" s="87" t="s">
        <v>51</v>
      </c>
      <c r="F60" s="87"/>
      <c r="G60" s="87" t="s">
        <v>52</v>
      </c>
      <c r="H60" s="87"/>
      <c r="I60" s="88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7"/>
  <sheetViews>
    <sheetView tabSelected="1" topLeftCell="A32" workbookViewId="0">
      <selection activeCell="A35" sqref="A35:K47"/>
    </sheetView>
  </sheetViews>
  <sheetFormatPr defaultColWidth="9" defaultRowHeight="13.5"/>
  <cols>
    <col min="1" max="1" width="1.50442477876106" customWidth="1"/>
    <col min="2" max="3" width="2.24778761061947" customWidth="1"/>
    <col min="4" max="4" width="12.1238938053097" customWidth="1"/>
    <col min="5" max="5" width="0.876106194690266" customWidth="1"/>
    <col min="6" max="6" width="18" customWidth="1"/>
    <col min="7" max="7" width="11.6283185840708" customWidth="1"/>
    <col min="8" max="8" width="11.1238938053097" customWidth="1"/>
    <col min="9" max="9" width="1" customWidth="1"/>
    <col min="10" max="10" width="11.8761061946903" customWidth="1"/>
    <col min="11" max="11" width="26.221238938053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1"/>
    <row r="3" ht="17.6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0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41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2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43"/>
      <c r="J7" s="44">
        <v>45245</v>
      </c>
      <c r="K7" s="42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45"/>
      <c r="J8" s="15" t="s">
        <v>66</v>
      </c>
      <c r="K8" s="46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7"/>
      <c r="J11" s="48"/>
      <c r="K11" s="49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8"/>
      <c r="G12" s="25">
        <v>108.54</v>
      </c>
      <c r="H12" s="25">
        <v>108.54</v>
      </c>
      <c r="I12" s="47"/>
      <c r="J12" s="48"/>
      <c r="K12" s="49" t="s">
        <v>77</v>
      </c>
    </row>
    <row r="13" ht="20.1" customHeight="1" spans="2:11">
      <c r="B13" s="22">
        <v>3</v>
      </c>
      <c r="C13" s="23"/>
      <c r="D13" s="26"/>
      <c r="E13" s="29"/>
      <c r="F13" s="30"/>
      <c r="G13" s="25">
        <v>24.5</v>
      </c>
      <c r="H13" s="25">
        <v>24.5</v>
      </c>
      <c r="I13" s="47"/>
      <c r="J13" s="48"/>
      <c r="K13" s="49" t="s">
        <v>78</v>
      </c>
    </row>
    <row r="14" ht="20.1" customHeight="1" spans="2:11">
      <c r="B14" s="22">
        <v>4</v>
      </c>
      <c r="C14" s="23"/>
      <c r="D14" s="26"/>
      <c r="E14" s="29"/>
      <c r="F14" s="30"/>
      <c r="G14" s="25">
        <v>8.51</v>
      </c>
      <c r="H14" s="25">
        <v>8.51</v>
      </c>
      <c r="I14" s="47"/>
      <c r="J14" s="48"/>
      <c r="K14" s="49" t="s">
        <v>79</v>
      </c>
    </row>
    <row r="15" ht="20.1" customHeight="1" spans="2:11">
      <c r="B15" s="22">
        <v>5</v>
      </c>
      <c r="C15" s="23"/>
      <c r="D15" s="26"/>
      <c r="E15" s="29"/>
      <c r="F15" s="30"/>
      <c r="G15" s="25">
        <v>14.89</v>
      </c>
      <c r="H15" s="25">
        <v>14.89</v>
      </c>
      <c r="I15" s="47"/>
      <c r="J15" s="48"/>
      <c r="K15" s="49" t="s">
        <v>80</v>
      </c>
    </row>
    <row r="16" ht="20.1" customHeight="1" spans="2:11">
      <c r="B16" s="22">
        <v>6</v>
      </c>
      <c r="C16" s="23"/>
      <c r="D16" s="26"/>
      <c r="E16" s="29"/>
      <c r="F16" s="30"/>
      <c r="G16" s="25">
        <v>11.91</v>
      </c>
      <c r="H16" s="25">
        <v>11.91</v>
      </c>
      <c r="I16" s="47"/>
      <c r="J16" s="48"/>
      <c r="K16" s="49" t="s">
        <v>81</v>
      </c>
    </row>
    <row r="17" ht="20.1" customHeight="1" spans="2:11">
      <c r="B17" s="22">
        <v>7</v>
      </c>
      <c r="C17" s="23"/>
      <c r="D17" s="26"/>
      <c r="E17" s="29"/>
      <c r="F17" s="30"/>
      <c r="G17" s="25">
        <v>23.12</v>
      </c>
      <c r="H17" s="25">
        <v>23.12</v>
      </c>
      <c r="I17" s="47"/>
      <c r="J17" s="48"/>
      <c r="K17" s="49" t="s">
        <v>82</v>
      </c>
    </row>
    <row r="18" ht="20.1" customHeight="1" spans="2:11">
      <c r="B18" s="22">
        <v>8</v>
      </c>
      <c r="C18" s="23"/>
      <c r="D18" s="26"/>
      <c r="E18" s="29"/>
      <c r="F18" s="30"/>
      <c r="G18" s="25">
        <v>17.91</v>
      </c>
      <c r="H18" s="25">
        <v>17.91</v>
      </c>
      <c r="I18" s="47"/>
      <c r="J18" s="48"/>
      <c r="K18" s="49" t="s">
        <v>83</v>
      </c>
    </row>
    <row r="19" ht="20.1" customHeight="1" spans="2:11">
      <c r="B19" s="22">
        <v>9</v>
      </c>
      <c r="C19" s="23"/>
      <c r="D19" s="26"/>
      <c r="E19" s="29"/>
      <c r="F19" s="30"/>
      <c r="G19" s="25">
        <v>45.86</v>
      </c>
      <c r="H19" s="25">
        <v>45.86</v>
      </c>
      <c r="I19" s="47"/>
      <c r="J19" s="48"/>
      <c r="K19" s="49" t="s">
        <v>84</v>
      </c>
    </row>
    <row r="20" ht="20.1" customHeight="1" spans="2:11">
      <c r="B20" s="22">
        <v>10</v>
      </c>
      <c r="C20" s="23"/>
      <c r="D20" s="26"/>
      <c r="E20" s="22" t="s">
        <v>85</v>
      </c>
      <c r="F20" s="23"/>
      <c r="G20" s="25">
        <v>1440</v>
      </c>
      <c r="H20" s="25">
        <v>1440</v>
      </c>
      <c r="I20" s="47"/>
      <c r="J20" s="48"/>
      <c r="K20" s="49" t="s">
        <v>86</v>
      </c>
    </row>
    <row r="21" ht="20.1" customHeight="1" spans="2:12">
      <c r="B21" s="22">
        <v>11</v>
      </c>
      <c r="C21" s="23"/>
      <c r="D21" s="26"/>
      <c r="E21" s="27" t="s">
        <v>87</v>
      </c>
      <c r="F21" s="28"/>
      <c r="G21" s="25">
        <v>50</v>
      </c>
      <c r="H21" s="25"/>
      <c r="I21" s="47">
        <v>50</v>
      </c>
      <c r="J21" s="48"/>
      <c r="K21" s="49" t="s">
        <v>88</v>
      </c>
      <c r="L21" t="s">
        <v>89</v>
      </c>
    </row>
    <row r="22" ht="20.1" customHeight="1" spans="2:12">
      <c r="B22" s="22">
        <v>12</v>
      </c>
      <c r="C22" s="23"/>
      <c r="D22" s="26"/>
      <c r="E22" s="29"/>
      <c r="F22" s="30"/>
      <c r="G22" s="25">
        <v>147</v>
      </c>
      <c r="H22" s="25">
        <v>147</v>
      </c>
      <c r="I22" s="47"/>
      <c r="J22" s="48"/>
      <c r="K22" s="49" t="s">
        <v>90</v>
      </c>
      <c r="L22" t="s">
        <v>91</v>
      </c>
    </row>
    <row r="23" ht="20.1" customHeight="1" spans="2:12">
      <c r="B23" s="22">
        <v>13</v>
      </c>
      <c r="C23" s="23"/>
      <c r="D23" s="26"/>
      <c r="E23" s="31"/>
      <c r="F23" s="32"/>
      <c r="G23" s="25">
        <v>136.5</v>
      </c>
      <c r="H23" s="25">
        <v>136.5</v>
      </c>
      <c r="I23" s="47"/>
      <c r="J23" s="48"/>
      <c r="K23" s="49" t="s">
        <v>92</v>
      </c>
      <c r="L23" t="s">
        <v>91</v>
      </c>
    </row>
    <row r="24" ht="20.1" customHeight="1" spans="2:11">
      <c r="B24" s="22">
        <v>14</v>
      </c>
      <c r="C24" s="23"/>
      <c r="D24" s="24" t="s">
        <v>41</v>
      </c>
      <c r="E24" s="33"/>
      <c r="F24" s="33"/>
      <c r="G24" s="25">
        <v>0</v>
      </c>
      <c r="H24" s="25"/>
      <c r="I24" s="47"/>
      <c r="J24" s="48"/>
      <c r="K24" s="49"/>
    </row>
    <row r="25" ht="20.1" customHeight="1" spans="2:11">
      <c r="B25" s="22">
        <v>15</v>
      </c>
      <c r="C25" s="23"/>
      <c r="D25" s="26"/>
      <c r="E25" s="33"/>
      <c r="F25" s="33"/>
      <c r="G25" s="25">
        <v>0</v>
      </c>
      <c r="H25" s="25"/>
      <c r="I25" s="47"/>
      <c r="J25" s="48"/>
      <c r="K25" s="49"/>
    </row>
    <row r="26" ht="20.1" customHeight="1" spans="2:11">
      <c r="B26" s="22">
        <v>16</v>
      </c>
      <c r="C26" s="23"/>
      <c r="D26" s="34"/>
      <c r="E26" s="33"/>
      <c r="F26" s="33"/>
      <c r="G26" s="25">
        <v>0</v>
      </c>
      <c r="H26" s="25"/>
      <c r="I26" s="47"/>
      <c r="J26" s="48"/>
      <c r="K26" s="49"/>
    </row>
    <row r="27" ht="20.1" customHeight="1" spans="2:11">
      <c r="B27" s="19" t="s">
        <v>43</v>
      </c>
      <c r="C27" s="35"/>
      <c r="D27" s="35"/>
      <c r="E27" s="35"/>
      <c r="F27" s="20"/>
      <c r="G27" s="36">
        <f>SUM(G11:G26)</f>
        <v>2028.74</v>
      </c>
      <c r="H27" s="36">
        <f>SUM(H11:H26)</f>
        <v>1978.74</v>
      </c>
      <c r="I27" s="50">
        <f>SUM(I11:J26)</f>
        <v>50</v>
      </c>
      <c r="J27" s="51"/>
      <c r="K27" s="52"/>
    </row>
    <row r="28" ht="20.1" customHeight="1" spans="2:11">
      <c r="B28" s="16"/>
      <c r="C28" s="16"/>
      <c r="D28" s="16"/>
      <c r="E28" s="16"/>
      <c r="F28" s="16"/>
      <c r="G28" s="16"/>
      <c r="H28" s="16"/>
      <c r="I28" s="16"/>
      <c r="J28" s="53"/>
      <c r="K28" s="16"/>
    </row>
    <row r="29" ht="20.1" customHeight="1" spans="2:11">
      <c r="B29" s="21" t="s">
        <v>70</v>
      </c>
      <c r="C29" s="21"/>
      <c r="D29" s="21"/>
      <c r="E29" s="21"/>
      <c r="F29" s="21"/>
      <c r="G29" s="21" t="s">
        <v>93</v>
      </c>
      <c r="H29" s="21"/>
      <c r="I29" s="21"/>
      <c r="J29" s="21"/>
      <c r="K29" s="21" t="s">
        <v>94</v>
      </c>
    </row>
    <row r="30" ht="20.1" customHeight="1" spans="2:11">
      <c r="B30" s="37">
        <f>H27</f>
        <v>1978.74</v>
      </c>
      <c r="C30" s="37"/>
      <c r="D30" s="37"/>
      <c r="E30" s="37"/>
      <c r="F30" s="37"/>
      <c r="G30" s="37">
        <f>I27</f>
        <v>50</v>
      </c>
      <c r="H30" s="37"/>
      <c r="I30" s="37"/>
      <c r="J30" s="37"/>
      <c r="K30" s="54">
        <f>SUM(B30:J30)</f>
        <v>2028.74</v>
      </c>
    </row>
    <row r="31" ht="20.1" customHeight="1" spans="2:11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ht="20.1" customHeight="1" spans="2:11">
      <c r="B32" s="16" t="s">
        <v>95</v>
      </c>
      <c r="C32" s="16"/>
      <c r="D32" s="16"/>
      <c r="E32" s="16"/>
      <c r="F32" s="16" t="s">
        <v>50</v>
      </c>
      <c r="G32" s="16" t="s">
        <v>96</v>
      </c>
      <c r="H32" s="16"/>
      <c r="I32" s="16"/>
      <c r="J32" s="16" t="s">
        <v>52</v>
      </c>
      <c r="K32" s="16"/>
    </row>
    <row r="33" customFormat="1"/>
    <row r="34" customFormat="1"/>
    <row r="35" ht="17.6" spans="1:11">
      <c r="A35" s="2" t="s">
        <v>97</v>
      </c>
      <c r="B35" s="2"/>
      <c r="C35" s="2"/>
      <c r="D35" s="2"/>
      <c r="E35" s="2"/>
      <c r="F35" s="2"/>
      <c r="G35" s="2"/>
      <c r="H35" s="2"/>
      <c r="I35" s="2"/>
      <c r="J35" s="2"/>
      <c r="K35" s="2"/>
    </row>
    <row r="36" customFormat="1"/>
    <row r="37" ht="20.1" customHeight="1" spans="2:11">
      <c r="B37" s="4"/>
      <c r="C37" s="5"/>
      <c r="D37" s="6" t="s">
        <v>54</v>
      </c>
      <c r="E37" s="6"/>
      <c r="F37" s="7" t="s">
        <v>55</v>
      </c>
      <c r="G37" s="7"/>
      <c r="H37" s="6" t="s">
        <v>56</v>
      </c>
      <c r="I37" s="5"/>
      <c r="J37" s="7" t="s">
        <v>57</v>
      </c>
      <c r="K37" s="41"/>
    </row>
    <row r="38" ht="20.1" customHeight="1" spans="2:11">
      <c r="B38" s="8"/>
      <c r="C38" s="9"/>
      <c r="D38" s="10" t="s">
        <v>58</v>
      </c>
      <c r="E38" s="10"/>
      <c r="F38" s="11" t="s">
        <v>98</v>
      </c>
      <c r="G38" s="11"/>
      <c r="H38" s="10" t="s">
        <v>60</v>
      </c>
      <c r="I38" s="9"/>
      <c r="J38" s="11" t="s">
        <v>61</v>
      </c>
      <c r="K38" s="42"/>
    </row>
    <row r="39" ht="20.1" customHeight="1" spans="2:11">
      <c r="B39" s="8"/>
      <c r="C39" s="9"/>
      <c r="D39" s="10" t="s">
        <v>62</v>
      </c>
      <c r="E39" s="10"/>
      <c r="F39" s="11" t="s">
        <v>63</v>
      </c>
      <c r="G39" s="11"/>
      <c r="H39" s="10" t="s">
        <v>64</v>
      </c>
      <c r="I39" s="43"/>
      <c r="J39" s="44">
        <v>45245</v>
      </c>
      <c r="K39" s="42"/>
    </row>
    <row r="40" ht="20.1" customHeight="1" spans="2:11">
      <c r="B40" s="12"/>
      <c r="C40" s="13"/>
      <c r="D40" s="14"/>
      <c r="E40" s="14"/>
      <c r="F40" s="15"/>
      <c r="G40" s="15"/>
      <c r="H40" s="14" t="s">
        <v>65</v>
      </c>
      <c r="I40" s="45"/>
      <c r="J40" s="15" t="s">
        <v>66</v>
      </c>
      <c r="K40" s="46"/>
    </row>
    <row r="41" customFormat="1" ht="20.1" customHeight="1"/>
    <row r="42" ht="20.1" customHeight="1" spans="2:11">
      <c r="B42" s="33"/>
      <c r="C42" s="33"/>
      <c r="D42" s="38" t="s">
        <v>99</v>
      </c>
      <c r="E42" s="33" t="s">
        <v>100</v>
      </c>
      <c r="F42" s="33"/>
      <c r="G42" s="25" t="s">
        <v>101</v>
      </c>
      <c r="H42" s="25" t="s">
        <v>102</v>
      </c>
      <c r="I42" s="25" t="s">
        <v>43</v>
      </c>
      <c r="J42" s="25"/>
      <c r="K42" s="55" t="s">
        <v>72</v>
      </c>
    </row>
    <row r="43" ht="20.1" customHeight="1" spans="2:11">
      <c r="B43" s="33">
        <v>1</v>
      </c>
      <c r="C43" s="33"/>
      <c r="D43" s="38" t="s">
        <v>98</v>
      </c>
      <c r="E43" s="33" t="s">
        <v>103</v>
      </c>
      <c r="F43" s="33"/>
      <c r="G43" s="25">
        <v>100</v>
      </c>
      <c r="H43" s="25">
        <v>5</v>
      </c>
      <c r="I43" s="47">
        <f t="shared" ref="I43:I45" si="0">G43*H43</f>
        <v>500</v>
      </c>
      <c r="J43" s="48"/>
      <c r="K43" s="56"/>
    </row>
    <row r="44" ht="20.1" customHeight="1" spans="2:11">
      <c r="B44" s="33">
        <v>2</v>
      </c>
      <c r="C44" s="33"/>
      <c r="D44" s="38" t="s">
        <v>98</v>
      </c>
      <c r="E44" s="33" t="s">
        <v>104</v>
      </c>
      <c r="F44" s="33"/>
      <c r="G44" s="25">
        <v>100</v>
      </c>
      <c r="H44" s="25">
        <v>2</v>
      </c>
      <c r="I44" s="47">
        <f t="shared" si="0"/>
        <v>200</v>
      </c>
      <c r="J44" s="48"/>
      <c r="K44" s="56"/>
    </row>
    <row r="45" ht="20.1" customHeight="1" spans="2:11">
      <c r="B45" s="33">
        <v>3</v>
      </c>
      <c r="C45" s="33"/>
      <c r="D45" s="39"/>
      <c r="E45" s="33"/>
      <c r="F45" s="33"/>
      <c r="G45" s="25">
        <v>0</v>
      </c>
      <c r="H45" s="25">
        <v>0</v>
      </c>
      <c r="I45" s="47">
        <f t="shared" si="0"/>
        <v>0</v>
      </c>
      <c r="J45" s="48"/>
      <c r="K45" s="56"/>
    </row>
    <row r="46" ht="20.1" customHeight="1" spans="2:11">
      <c r="B46" s="19" t="s">
        <v>43</v>
      </c>
      <c r="C46" s="35"/>
      <c r="D46" s="35"/>
      <c r="E46" s="35"/>
      <c r="F46" s="20"/>
      <c r="G46" s="36"/>
      <c r="H46" s="36">
        <f>SUM(H43:H45)</f>
        <v>7</v>
      </c>
      <c r="I46" s="50">
        <f>SUM(I43:J45)</f>
        <v>700</v>
      </c>
      <c r="J46" s="51"/>
      <c r="K46" s="52"/>
    </row>
    <row r="47" ht="20.1" customHeight="1" spans="2:11">
      <c r="B47" s="16" t="s">
        <v>95</v>
      </c>
      <c r="C47" s="16"/>
      <c r="D47" s="16"/>
      <c r="E47" s="16"/>
      <c r="F47" s="16" t="s">
        <v>50</v>
      </c>
      <c r="G47" s="16" t="s">
        <v>96</v>
      </c>
      <c r="H47" s="16"/>
      <c r="I47" s="16"/>
      <c r="J47" s="16" t="s">
        <v>52</v>
      </c>
      <c r="K47" s="16"/>
    </row>
  </sheetData>
  <mergeCells count="7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3:C13"/>
    <mergeCell ref="B14:C14"/>
    <mergeCell ref="B15:C15"/>
    <mergeCell ref="B16:C16"/>
    <mergeCell ref="B17:C17"/>
    <mergeCell ref="B18:C18"/>
    <mergeCell ref="B19:C19"/>
    <mergeCell ref="B20:C20"/>
    <mergeCell ref="E20:F20"/>
    <mergeCell ref="I20:J20"/>
    <mergeCell ref="B21:C21"/>
    <mergeCell ref="I21:J21"/>
    <mergeCell ref="B22:C22"/>
    <mergeCell ref="B23:C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F27"/>
    <mergeCell ref="I27:J27"/>
    <mergeCell ref="B29:F29"/>
    <mergeCell ref="G29:J29"/>
    <mergeCell ref="B30:F30"/>
    <mergeCell ref="G30:J30"/>
    <mergeCell ref="A35:K35"/>
    <mergeCell ref="F37:G37"/>
    <mergeCell ref="J37:K37"/>
    <mergeCell ref="F38:G38"/>
    <mergeCell ref="J38:K38"/>
    <mergeCell ref="F39:G39"/>
    <mergeCell ref="J39:K39"/>
    <mergeCell ref="J40:K40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C45"/>
    <mergeCell ref="E45:F45"/>
    <mergeCell ref="I45:J45"/>
    <mergeCell ref="B46:F46"/>
    <mergeCell ref="I46:J46"/>
    <mergeCell ref="D11:D21"/>
    <mergeCell ref="D24:D26"/>
    <mergeCell ref="E12:F19"/>
    <mergeCell ref="E21:F23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员工差旅明细-呼市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蟹蟹蟹</dc:creator>
  <cp:lastModifiedBy>dolphinbobo</cp:lastModifiedBy>
  <dcterms:created xsi:type="dcterms:W3CDTF">2023-05-12T11:15:00Z</dcterms:created>
  <dcterms:modified xsi:type="dcterms:W3CDTF">2023-11-15T07:10:49Z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