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227 北京 团建+晚宴\京郊游\合同\"/>
    </mc:Choice>
  </mc:AlternateContent>
  <xr:revisionPtr revIDLastSave="0" documentId="13_ncr:1_{AD449479-508C-40A0-AD3E-70C277282C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9日晚餐会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1" l="1"/>
  <c r="H11" i="11"/>
  <c r="H12" i="11"/>
  <c r="H13" i="11"/>
  <c r="H16" i="11"/>
  <c r="H17" i="11"/>
  <c r="H18" i="11"/>
  <c r="H19" i="11"/>
  <c r="H22" i="11"/>
  <c r="H23" i="11"/>
  <c r="H24" i="11"/>
  <c r="H25" i="11"/>
  <c r="H28" i="11"/>
  <c r="H29" i="11"/>
  <c r="H30" i="11"/>
  <c r="H31" i="11"/>
  <c r="H34" i="11"/>
  <c r="H35" i="11"/>
  <c r="H36" i="11"/>
  <c r="H37" i="11"/>
  <c r="G40" i="11"/>
  <c r="H40" i="11"/>
  <c r="H41" i="11"/>
  <c r="H50" i="11"/>
  <c r="H51" i="11"/>
  <c r="H52" i="11"/>
  <c r="H44" i="11"/>
  <c r="H45" i="11"/>
  <c r="H46" i="11"/>
  <c r="H47" i="11"/>
  <c r="D55" i="11"/>
  <c r="H55" i="11"/>
  <c r="H56" i="11"/>
</calcChain>
</file>

<file path=xl/sharedStrings.xml><?xml version="1.0" encoding="utf-8"?>
<sst xmlns="http://schemas.openxmlformats.org/spreadsheetml/2006/main" count="212" uniqueCount="119">
  <si>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</si>
  <si>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</si>
  <si>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</si>
  <si>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</si>
  <si>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</si>
  <si>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</si>
  <si>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</si>
  <si>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</si>
  <si>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</si>
  <si>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</si>
  <si>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</si>
  <si>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</si>
  <si>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</si>
  <si>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</si>
  <si>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</si>
  <si>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</si>
  <si>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</si>
  <si>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</si>
  <si>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</si>
  <si>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</si>
  <si>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</si>
  <si>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</si>
  <si>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</si>
  <si>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</si>
  <si>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</si>
  <si>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</si>
  <si>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</si>
  <si>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</si>
  <si>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</si>
  <si>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</si>
  <si>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</si>
  <si>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</si>
  <si>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</si>
  <si>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</si>
  <si>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</si>
  <si>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</si>
  <si>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</si>
  <si>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</si>
  <si>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</si>
  <si>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辆/趟
per/car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</si>
  <si>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</si>
  <si>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</si>
  <si>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</si>
  <si>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</si>
  <si>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</si>
  <si>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</si>
  <si>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</si>
  <si>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</si>
  <si>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</si>
  <si>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</si>
  <si>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</si>
  <si>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</si>
  <si>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</si>
  <si>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</si>
  <si>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</si>
  <si>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</si>
  <si>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</si>
  <si>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</si>
  <si>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</si>
  <si>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</si>
  <si>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</si>
  <si>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</si>
  <si>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</si>
  <si>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</si>
  <si>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</si>
  <si>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</si>
  <si>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</si>
  <si>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</si>
  <si>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</si>
  <si>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</si>
  <si>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</si>
  <si>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</si>
  <si>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</si>
  <si>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</si>
  <si>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</si>
  <si>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</si>
  <si>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</si>
  <si>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</si>
  <si>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</si>
  <si>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</si>
  <si>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</si>
  <si>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</si>
  <si>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用餐Meal fee</t>
    <phoneticPr fontId="32" type="noConversion"/>
  </si>
  <si>
    <t>Business car 5座小车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</si>
  <si>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</si>
  <si>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</si>
  <si>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B-2</t>
  </si>
  <si>
    <t>B-3</t>
  </si>
  <si>
    <t>D-3</t>
  </si>
  <si>
    <t>景点attraction</t>
    <phoneticPr fontId="32" type="noConversion"/>
  </si>
  <si>
    <t>酒店HOTEL ACCOMMODATION：北京江南驿精品民宿</t>
    <phoneticPr fontId="32" type="noConversion"/>
  </si>
  <si>
    <t>A-2</t>
  </si>
  <si>
    <t>C-2</t>
  </si>
  <si>
    <t>C-3</t>
  </si>
  <si>
    <t>耿吴茜 18210062127</t>
    <phoneticPr fontId="32" type="noConversion"/>
  </si>
  <si>
    <t>桌餐</t>
    <phoneticPr fontId="32" type="noConversion"/>
  </si>
  <si>
    <t>京郊团建</t>
    <phoneticPr fontId="32" type="noConversion"/>
  </si>
  <si>
    <t>2020/12/28-29</t>
    <phoneticPr fontId="32" type="noConversion"/>
  </si>
  <si>
    <t>2020.12.27</t>
    <phoneticPr fontId="32" type="noConversion"/>
  </si>
  <si>
    <t>12月28日-29日 大床房 1晚</t>
    <phoneticPr fontId="32" type="noConversion"/>
  </si>
  <si>
    <t>12月28日-29日 双床房 1晚</t>
    <phoneticPr fontId="32" type="noConversion"/>
  </si>
  <si>
    <t>北京静之湖酒店</t>
    <phoneticPr fontId="32" type="noConversion"/>
  </si>
  <si>
    <t>28日午餐 lunch</t>
    <rPh sb="0" eb="1">
      <t>shang'hai</t>
    </rPh>
    <phoneticPr fontId="32" type="noConversion"/>
  </si>
  <si>
    <t>28日晚餐 dinner</t>
    <phoneticPr fontId="32" type="noConversion"/>
  </si>
  <si>
    <t>29日午餐 lunch</t>
    <phoneticPr fontId="32" type="noConversion"/>
  </si>
  <si>
    <t>火锅</t>
    <phoneticPr fontId="32" type="noConversion"/>
  </si>
  <si>
    <t>包含在场地费用</t>
    <phoneticPr fontId="32" type="noConversion"/>
  </si>
  <si>
    <t>A-3</t>
  </si>
  <si>
    <t>致青春轰趴馆</t>
    <phoneticPr fontId="32" type="noConversion"/>
  </si>
  <si>
    <t>29日 10:00-15:00</t>
    <phoneticPr fontId="32" type="noConversion"/>
  </si>
  <si>
    <t>包场费用+火锅费用</t>
    <phoneticPr fontId="32" type="noConversion"/>
  </si>
  <si>
    <t>大兴机场及市内接机用车
The Domestic transfort(airport pickup and drop off)</t>
    <phoneticPr fontId="32" type="noConversion"/>
  </si>
  <si>
    <t>首都机场接送机用车
The Domestic transfort(airport pickup and drop off)</t>
    <phoneticPr fontId="32" type="noConversion"/>
  </si>
  <si>
    <t>全程用车
The Domestic transfort</t>
    <phoneticPr fontId="32" type="noConversion"/>
  </si>
  <si>
    <t>Business car 14座海狮</t>
    <phoneticPr fontId="32" type="noConversion"/>
  </si>
  <si>
    <t>草莓采摘</t>
    <phoneticPr fontId="32" type="noConversion"/>
  </si>
  <si>
    <t>当地工作人员费用Local Staff costs</t>
    <phoneticPr fontId="36" type="noConversion"/>
  </si>
  <si>
    <t>预估金额，以实际发生费用结算
Estimated amount</t>
    <phoneticPr fontId="36" type="noConversion"/>
  </si>
  <si>
    <t>采摘60元/斤，限量3斤（无发票）
预估人数，以实际发生费用结算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</si>
</sst>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7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  <font>
      <sz val="9"/>
      <color rgb="FFFF0000"/>
      <name val="宋体"/>
      <family val="3"/>
      <charset val="134"/>
    </font>
    <font>
      <sz val="9"/>
      <name val="DengXian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0" fillId="0" borderId="0" xfId="6" applyNumberFormat="1" applyFont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12" fillId="0" borderId="0" xfId="6" applyFont="1" applyBorder="1" applyAlignment="1">
      <alignment horizontal="center" vertical="center" wrapText="1"/>
    </xf>
    <xf numFmtId="0" fontId="35" fillId="0" borderId="0" xfId="6" applyFont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215D-33BE-4297-9F71-3B48B1B57F7A}">
  <sheetPr>
    <pageSetUpPr fitToPage="1"/>
  </sheetPr>
  <dimension ref="A1:K57"/>
  <sheetViews>
    <sheetView tabSelected="1" topLeftCell="A4" zoomScale="85" zoomScaleNormal="85" workbookViewId="0">
      <selection activeCell="C66" sqref="C66"/>
    </sheetView>
  </sheetViews>
  <sheetFormatPr defaultColWidth="8.6640625" defaultRowHeight="13.8"/>
  <cols>
    <col min="1" max="1" width="19" style="1" customWidth="1"/>
    <col min="2" max="2" width="27.88671875" style="1" customWidth="1"/>
    <col min="3" max="3" width="28" style="1" customWidth="1"/>
    <col min="4" max="4" width="8.6640625" style="1"/>
    <col min="5" max="5" width="14.33203125" style="1" customWidth="1"/>
    <col min="6" max="6" width="8.6640625" style="1"/>
    <col min="7" max="7" width="19.6640625" style="1" customWidth="1"/>
    <col min="8" max="8" width="17" style="1" customWidth="1"/>
    <col min="9" max="9" width="37" style="1" customWidth="1"/>
    <col min="10" max="16384" width="8.6640625" style="1"/>
  </cols>
  <sheetData>
    <row r="1" spans="1:9" ht="17.399999999999999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9" ht="24.6" thickBot="1">
      <c r="A2" s="2" t="s">
        <v>1</v>
      </c>
      <c r="B2" s="3" t="s">
        <v>96</v>
      </c>
      <c r="C2" s="4" t="s">
        <v>2</v>
      </c>
      <c r="D2" s="61" t="s">
        <v>80</v>
      </c>
      <c r="E2" s="61"/>
      <c r="F2" s="2" t="s">
        <v>3</v>
      </c>
      <c r="G2" s="38" t="s">
        <v>4</v>
      </c>
      <c r="H2" s="62" t="s">
        <v>81</v>
      </c>
      <c r="I2" s="62"/>
    </row>
    <row r="3" spans="1:9" ht="60.6" thickBot="1">
      <c r="A3" s="38" t="s">
        <v>5</v>
      </c>
      <c r="B3" s="3" t="s">
        <v>84</v>
      </c>
      <c r="C3" s="38" t="s">
        <v>85</v>
      </c>
      <c r="D3" s="63">
        <v>8</v>
      </c>
      <c r="E3" s="63"/>
      <c r="F3" s="2" t="s">
        <v>6</v>
      </c>
      <c r="G3" s="38" t="s">
        <v>7</v>
      </c>
      <c r="H3" s="58" t="s">
        <v>94</v>
      </c>
      <c r="I3" s="58"/>
    </row>
    <row r="4" spans="1:9" ht="36.6" thickBot="1">
      <c r="A4" s="38" t="s">
        <v>8</v>
      </c>
      <c r="B4" s="5" t="s">
        <v>97</v>
      </c>
      <c r="C4" s="6" t="s">
        <v>9</v>
      </c>
      <c r="D4" s="56"/>
      <c r="E4" s="56"/>
      <c r="F4" s="2" t="s">
        <v>10</v>
      </c>
      <c r="G4" s="38" t="s">
        <v>11</v>
      </c>
      <c r="H4" s="57" t="s">
        <v>98</v>
      </c>
      <c r="I4" s="58"/>
    </row>
    <row r="5" spans="1:9">
      <c r="A5" s="50"/>
      <c r="B5" s="51"/>
      <c r="C5" s="51"/>
      <c r="D5" s="51"/>
      <c r="E5" s="51"/>
      <c r="F5" s="51"/>
      <c r="G5" s="51"/>
      <c r="H5" s="51"/>
      <c r="I5" s="51"/>
    </row>
    <row r="6" spans="1:9" ht="26.1" customHeight="1">
      <c r="A6" s="7" t="s">
        <v>12</v>
      </c>
      <c r="B6" s="52" t="s">
        <v>13</v>
      </c>
      <c r="C6" s="52"/>
      <c r="D6" s="52"/>
      <c r="E6" s="52"/>
      <c r="F6" s="52"/>
      <c r="G6" s="52"/>
      <c r="H6" s="52"/>
      <c r="I6" s="52"/>
    </row>
    <row r="7" spans="1:9">
      <c r="A7" s="53" t="s">
        <v>14</v>
      </c>
      <c r="B7" s="54"/>
      <c r="C7" s="54"/>
      <c r="D7" s="54"/>
      <c r="E7" s="54"/>
      <c r="F7" s="54"/>
      <c r="G7" s="53" t="s">
        <v>15</v>
      </c>
      <c r="H7" s="54"/>
      <c r="I7" s="54"/>
    </row>
    <row r="8" spans="1:9" ht="26.4">
      <c r="A8" s="39" t="s">
        <v>16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spans="1:9">
      <c r="A9" s="8" t="s">
        <v>25</v>
      </c>
      <c r="B9" s="45" t="s">
        <v>90</v>
      </c>
      <c r="C9" s="45"/>
      <c r="D9" s="45"/>
      <c r="E9" s="45"/>
      <c r="F9" s="45"/>
      <c r="G9" s="45"/>
      <c r="H9" s="45"/>
      <c r="I9" s="21"/>
    </row>
    <row r="10" spans="1:9" ht="32.4">
      <c r="A10" s="33" t="s">
        <v>26</v>
      </c>
      <c r="B10" s="55" t="s">
        <v>101</v>
      </c>
      <c r="C10" s="9" t="s">
        <v>99</v>
      </c>
      <c r="D10" s="10">
        <v>2</v>
      </c>
      <c r="E10" s="10">
        <v>1</v>
      </c>
      <c r="F10" s="11" t="s">
        <v>27</v>
      </c>
      <c r="G10" s="12">
        <v>950</v>
      </c>
      <c r="H10" s="13">
        <f>D10*E10*G10</f>
        <v>1900</v>
      </c>
      <c r="I10" s="22"/>
    </row>
    <row r="11" spans="1:9" ht="32.4">
      <c r="A11" s="33" t="s">
        <v>91</v>
      </c>
      <c r="B11" s="55"/>
      <c r="C11" s="9" t="s">
        <v>100</v>
      </c>
      <c r="D11" s="10">
        <v>3</v>
      </c>
      <c r="E11" s="10">
        <v>1</v>
      </c>
      <c r="F11" s="11" t="s">
        <v>27</v>
      </c>
      <c r="G11" s="12">
        <v>950</v>
      </c>
      <c r="H11" s="13">
        <f>D11*E11*G11</f>
        <v>2850</v>
      </c>
      <c r="I11" s="22"/>
    </row>
    <row r="12" spans="1:9" ht="24.6" customHeight="1">
      <c r="A12" s="33" t="s">
        <v>107</v>
      </c>
      <c r="B12" s="40" t="s">
        <v>108</v>
      </c>
      <c r="C12" s="9" t="s">
        <v>109</v>
      </c>
      <c r="D12" s="10">
        <v>1</v>
      </c>
      <c r="E12" s="10">
        <v>1</v>
      </c>
      <c r="F12" s="11" t="s">
        <v>27</v>
      </c>
      <c r="G12" s="12">
        <v>2500</v>
      </c>
      <c r="H12" s="13">
        <f>D12*E12*G12</f>
        <v>2500</v>
      </c>
      <c r="I12" s="22" t="s">
        <v>110</v>
      </c>
    </row>
    <row r="13" spans="1:9">
      <c r="A13" s="43" t="s">
        <v>28</v>
      </c>
      <c r="B13" s="43"/>
      <c r="C13" s="43"/>
      <c r="D13" s="43"/>
      <c r="E13" s="43"/>
      <c r="F13" s="43"/>
      <c r="G13" s="43"/>
      <c r="H13" s="14">
        <f>SUM(H10:H12)</f>
        <v>7250</v>
      </c>
      <c r="I13" s="23"/>
    </row>
    <row r="14" spans="1:9" ht="36">
      <c r="A14" s="15" t="s">
        <v>16</v>
      </c>
      <c r="B14" s="15" t="s">
        <v>17</v>
      </c>
      <c r="C14" s="15" t="s">
        <v>18</v>
      </c>
      <c r="D14" s="16" t="s">
        <v>29</v>
      </c>
      <c r="E14" s="16" t="s">
        <v>30</v>
      </c>
      <c r="F14" s="15" t="s">
        <v>21</v>
      </c>
      <c r="G14" s="15" t="s">
        <v>22</v>
      </c>
      <c r="H14" s="15" t="s">
        <v>31</v>
      </c>
      <c r="I14" s="15" t="s">
        <v>24</v>
      </c>
    </row>
    <row r="15" spans="1:9">
      <c r="A15" s="8" t="s">
        <v>32</v>
      </c>
      <c r="B15" s="45" t="s">
        <v>82</v>
      </c>
      <c r="C15" s="45"/>
      <c r="D15" s="45"/>
      <c r="E15" s="45"/>
      <c r="F15" s="45"/>
      <c r="G15" s="45"/>
      <c r="H15" s="45"/>
      <c r="I15" s="21"/>
    </row>
    <row r="16" spans="1:9" ht="21.6">
      <c r="A16" s="33" t="s">
        <v>33</v>
      </c>
      <c r="B16" s="17" t="s">
        <v>102</v>
      </c>
      <c r="C16" s="17" t="s">
        <v>95</v>
      </c>
      <c r="D16" s="10">
        <v>8</v>
      </c>
      <c r="E16" s="10">
        <v>1</v>
      </c>
      <c r="F16" s="18" t="s">
        <v>34</v>
      </c>
      <c r="G16" s="12">
        <v>250</v>
      </c>
      <c r="H16" s="13">
        <f>D16*E16*G16</f>
        <v>2000</v>
      </c>
      <c r="I16" s="21" t="s">
        <v>117</v>
      </c>
    </row>
    <row r="17" spans="1:11" ht="21.6">
      <c r="A17" s="33" t="s">
        <v>86</v>
      </c>
      <c r="B17" s="17" t="s">
        <v>103</v>
      </c>
      <c r="C17" s="17" t="s">
        <v>95</v>
      </c>
      <c r="D17" s="10">
        <v>8</v>
      </c>
      <c r="E17" s="10">
        <v>1</v>
      </c>
      <c r="F17" s="18" t="s">
        <v>34</v>
      </c>
      <c r="G17" s="12">
        <v>250</v>
      </c>
      <c r="H17" s="13">
        <f>D17*E17*G17</f>
        <v>2000</v>
      </c>
      <c r="I17" s="21" t="s">
        <v>117</v>
      </c>
    </row>
    <row r="18" spans="1:11" ht="21.6">
      <c r="A18" s="33" t="s">
        <v>87</v>
      </c>
      <c r="B18" s="17" t="s">
        <v>104</v>
      </c>
      <c r="C18" s="17" t="s">
        <v>105</v>
      </c>
      <c r="D18" s="10"/>
      <c r="E18" s="10"/>
      <c r="F18" s="18" t="s">
        <v>34</v>
      </c>
      <c r="G18" s="12"/>
      <c r="H18" s="13">
        <f>D18*E18*G18</f>
        <v>0</v>
      </c>
      <c r="I18" s="21" t="s">
        <v>106</v>
      </c>
    </row>
    <row r="19" spans="1:11">
      <c r="A19" s="43" t="s">
        <v>28</v>
      </c>
      <c r="B19" s="43"/>
      <c r="C19" s="43"/>
      <c r="D19" s="43"/>
      <c r="E19" s="43"/>
      <c r="F19" s="43"/>
      <c r="G19" s="43"/>
      <c r="H19" s="20">
        <f>SUM(H16:H18)</f>
        <v>4000</v>
      </c>
      <c r="I19" s="21"/>
    </row>
    <row r="20" spans="1:11" ht="36">
      <c r="A20" s="15" t="s">
        <v>16</v>
      </c>
      <c r="B20" s="15" t="s">
        <v>17</v>
      </c>
      <c r="C20" s="15" t="s">
        <v>18</v>
      </c>
      <c r="D20" s="16" t="s">
        <v>29</v>
      </c>
      <c r="E20" s="16" t="s">
        <v>30</v>
      </c>
      <c r="F20" s="15" t="s">
        <v>21</v>
      </c>
      <c r="G20" s="15" t="s">
        <v>22</v>
      </c>
      <c r="H20" s="15" t="s">
        <v>31</v>
      </c>
      <c r="I20" s="15" t="s">
        <v>24</v>
      </c>
    </row>
    <row r="21" spans="1:11">
      <c r="A21" s="8" t="s">
        <v>36</v>
      </c>
      <c r="B21" s="45" t="s">
        <v>37</v>
      </c>
      <c r="C21" s="45"/>
      <c r="D21" s="45"/>
      <c r="E21" s="45"/>
      <c r="F21" s="45"/>
      <c r="G21" s="45"/>
      <c r="H21" s="45"/>
      <c r="I21" s="21"/>
    </row>
    <row r="22" spans="1:11" ht="32.4">
      <c r="A22" s="33" t="s">
        <v>38</v>
      </c>
      <c r="B22" s="17" t="s">
        <v>111</v>
      </c>
      <c r="C22" s="17" t="s">
        <v>83</v>
      </c>
      <c r="D22" s="10">
        <v>1</v>
      </c>
      <c r="E22" s="10">
        <v>1</v>
      </c>
      <c r="F22" s="18" t="s">
        <v>39</v>
      </c>
      <c r="G22" s="12">
        <v>850</v>
      </c>
      <c r="H22" s="13">
        <f>D22*E22*G22</f>
        <v>850</v>
      </c>
      <c r="I22" s="21"/>
      <c r="K22" s="1" t="s">
        <v>35</v>
      </c>
    </row>
    <row r="23" spans="1:11" ht="32.4">
      <c r="A23" s="33" t="s">
        <v>92</v>
      </c>
      <c r="B23" s="17" t="s">
        <v>112</v>
      </c>
      <c r="C23" s="17" t="s">
        <v>83</v>
      </c>
      <c r="D23" s="10">
        <v>1</v>
      </c>
      <c r="E23" s="10">
        <v>1</v>
      </c>
      <c r="F23" s="18" t="s">
        <v>39</v>
      </c>
      <c r="G23" s="12">
        <v>300</v>
      </c>
      <c r="H23" s="13">
        <f>D23*E23*G23</f>
        <v>300</v>
      </c>
      <c r="I23" s="21"/>
    </row>
    <row r="24" spans="1:11" ht="21.6">
      <c r="A24" s="33" t="s">
        <v>93</v>
      </c>
      <c r="B24" s="17" t="s">
        <v>113</v>
      </c>
      <c r="C24" s="17" t="s">
        <v>114</v>
      </c>
      <c r="D24" s="10">
        <v>1</v>
      </c>
      <c r="E24" s="10">
        <v>1</v>
      </c>
      <c r="F24" s="18" t="s">
        <v>39</v>
      </c>
      <c r="G24" s="12">
        <v>3200</v>
      </c>
      <c r="H24" s="13">
        <f>D24*E24*G24</f>
        <v>3200</v>
      </c>
      <c r="I24" s="21"/>
    </row>
    <row r="25" spans="1:11">
      <c r="A25" s="43" t="s">
        <v>28</v>
      </c>
      <c r="B25" s="43"/>
      <c r="C25" s="43"/>
      <c r="D25" s="43"/>
      <c r="E25" s="43"/>
      <c r="F25" s="43"/>
      <c r="G25" s="43"/>
      <c r="H25" s="20">
        <f>SUM(H22:H24)</f>
        <v>4350</v>
      </c>
      <c r="I25" s="21"/>
    </row>
    <row r="26" spans="1:11" ht="36">
      <c r="A26" s="15" t="s">
        <v>16</v>
      </c>
      <c r="B26" s="15" t="s">
        <v>17</v>
      </c>
      <c r="C26" s="15" t="s">
        <v>18</v>
      </c>
      <c r="D26" s="16" t="s">
        <v>29</v>
      </c>
      <c r="E26" s="16" t="s">
        <v>30</v>
      </c>
      <c r="F26" s="15" t="s">
        <v>21</v>
      </c>
      <c r="G26" s="15" t="s">
        <v>22</v>
      </c>
      <c r="H26" s="15" t="s">
        <v>31</v>
      </c>
      <c r="I26" s="15" t="s">
        <v>24</v>
      </c>
    </row>
    <row r="27" spans="1:11">
      <c r="A27" s="8" t="s">
        <v>40</v>
      </c>
      <c r="B27" s="45" t="s">
        <v>41</v>
      </c>
      <c r="C27" s="45"/>
      <c r="D27" s="45"/>
      <c r="E27" s="45"/>
      <c r="F27" s="45"/>
      <c r="G27" s="45"/>
      <c r="H27" s="45"/>
      <c r="I27" s="21"/>
    </row>
    <row r="28" spans="1:11" ht="21.6">
      <c r="A28" s="33" t="s">
        <v>42</v>
      </c>
      <c r="B28" s="17" t="s">
        <v>43</v>
      </c>
      <c r="C28" s="17"/>
      <c r="D28" s="10"/>
      <c r="E28" s="10"/>
      <c r="F28" s="18" t="s">
        <v>34</v>
      </c>
      <c r="G28" s="12"/>
      <c r="H28" s="13">
        <f t="shared" ref="H28" si="0">D28*E28*G28</f>
        <v>0</v>
      </c>
      <c r="I28" s="21"/>
    </row>
    <row r="29" spans="1:11" ht="24" customHeight="1">
      <c r="A29" s="33" t="s">
        <v>45</v>
      </c>
      <c r="B29" s="17" t="s">
        <v>89</v>
      </c>
      <c r="C29" s="17" t="s">
        <v>115</v>
      </c>
      <c r="D29" s="10">
        <v>8</v>
      </c>
      <c r="E29" s="10">
        <v>1</v>
      </c>
      <c r="F29" s="18" t="s">
        <v>34</v>
      </c>
      <c r="G29" s="12">
        <v>180</v>
      </c>
      <c r="H29" s="13">
        <f>D29*E29*G29</f>
        <v>1440</v>
      </c>
      <c r="I29" s="34" t="s">
        <v>118</v>
      </c>
    </row>
    <row r="30" spans="1:11">
      <c r="A30" s="33" t="s">
        <v>88</v>
      </c>
      <c r="B30" s="17" t="s">
        <v>69</v>
      </c>
      <c r="C30" s="17"/>
      <c r="D30" s="10"/>
      <c r="E30" s="10"/>
      <c r="F30" s="18" t="s">
        <v>70</v>
      </c>
      <c r="G30" s="12"/>
      <c r="H30" s="13">
        <f>D30*E30*G30</f>
        <v>0</v>
      </c>
      <c r="I30" s="21"/>
    </row>
    <row r="31" spans="1:11">
      <c r="A31" s="43" t="s">
        <v>28</v>
      </c>
      <c r="B31" s="43"/>
      <c r="C31" s="43"/>
      <c r="D31" s="43"/>
      <c r="E31" s="43"/>
      <c r="F31" s="43"/>
      <c r="G31" s="43"/>
      <c r="H31" s="20">
        <f>SUM(H28:H30)</f>
        <v>1440</v>
      </c>
      <c r="I31" s="21"/>
    </row>
    <row r="32" spans="1:11" ht="36">
      <c r="A32" s="15" t="s">
        <v>16</v>
      </c>
      <c r="B32" s="15" t="s">
        <v>17</v>
      </c>
      <c r="C32" s="15" t="s">
        <v>18</v>
      </c>
      <c r="D32" s="16" t="s">
        <v>29</v>
      </c>
      <c r="E32" s="16" t="s">
        <v>30</v>
      </c>
      <c r="F32" s="15" t="s">
        <v>21</v>
      </c>
      <c r="G32" s="15" t="s">
        <v>22</v>
      </c>
      <c r="H32" s="15" t="s">
        <v>31</v>
      </c>
      <c r="I32" s="15" t="s">
        <v>24</v>
      </c>
    </row>
    <row r="33" spans="1:9">
      <c r="A33" s="8" t="s">
        <v>46</v>
      </c>
      <c r="B33" s="44" t="s">
        <v>116</v>
      </c>
      <c r="C33" s="44"/>
      <c r="D33" s="44"/>
      <c r="E33" s="44"/>
      <c r="F33" s="44"/>
      <c r="G33" s="44"/>
      <c r="H33" s="44"/>
      <c r="I33" s="44"/>
    </row>
    <row r="34" spans="1:9" ht="32.4">
      <c r="A34" s="33" t="s">
        <v>47</v>
      </c>
      <c r="B34" s="24" t="s">
        <v>48</v>
      </c>
      <c r="C34" s="35"/>
      <c r="D34" s="10"/>
      <c r="E34" s="10"/>
      <c r="F34" s="30" t="s">
        <v>44</v>
      </c>
      <c r="G34" s="12"/>
      <c r="H34" s="13">
        <f>D34*E34*G34</f>
        <v>0</v>
      </c>
      <c r="I34" s="21"/>
    </row>
    <row r="35" spans="1:9" ht="21.6">
      <c r="A35" s="33" t="s">
        <v>49</v>
      </c>
      <c r="B35" s="24" t="s">
        <v>72</v>
      </c>
      <c r="C35" s="35"/>
      <c r="D35" s="10"/>
      <c r="E35" s="10"/>
      <c r="F35" s="30"/>
      <c r="G35" s="12"/>
      <c r="H35" s="13">
        <f>D35*E35*G35</f>
        <v>0</v>
      </c>
      <c r="I35" s="22"/>
    </row>
    <row r="36" spans="1:9">
      <c r="A36" s="43" t="s">
        <v>50</v>
      </c>
      <c r="B36" s="43"/>
      <c r="C36" s="43"/>
      <c r="D36" s="43"/>
      <c r="E36" s="43"/>
      <c r="F36" s="43"/>
      <c r="G36" s="43"/>
      <c r="H36" s="20">
        <f>SUM(H34:H35)</f>
        <v>0</v>
      </c>
      <c r="I36" s="21"/>
    </row>
    <row r="37" spans="1:9">
      <c r="A37" s="37" t="s">
        <v>51</v>
      </c>
      <c r="B37" s="37"/>
      <c r="C37" s="37"/>
      <c r="D37" s="37"/>
      <c r="E37" s="37"/>
      <c r="F37" s="37"/>
      <c r="G37" s="37"/>
      <c r="H37" s="25">
        <f>SUM(H13,H19,H25,H31,H36)</f>
        <v>17040</v>
      </c>
      <c r="I37" s="28"/>
    </row>
    <row r="38" spans="1:9" ht="36">
      <c r="A38" s="15" t="s">
        <v>16</v>
      </c>
      <c r="B38" s="15" t="s">
        <v>17</v>
      </c>
      <c r="C38" s="15" t="s">
        <v>18</v>
      </c>
      <c r="D38" s="16" t="s">
        <v>29</v>
      </c>
      <c r="E38" s="16" t="s">
        <v>30</v>
      </c>
      <c r="F38" s="15" t="s">
        <v>21</v>
      </c>
      <c r="G38" s="15" t="s">
        <v>22</v>
      </c>
      <c r="H38" s="15" t="s">
        <v>31</v>
      </c>
      <c r="I38" s="15" t="s">
        <v>24</v>
      </c>
    </row>
    <row r="39" spans="1:9">
      <c r="A39" s="8" t="s">
        <v>52</v>
      </c>
      <c r="B39" s="45" t="s">
        <v>53</v>
      </c>
      <c r="C39" s="45"/>
      <c r="D39" s="45"/>
      <c r="E39" s="45"/>
      <c r="F39" s="45"/>
      <c r="G39" s="45"/>
      <c r="H39" s="45"/>
      <c r="I39" s="45"/>
    </row>
    <row r="40" spans="1:9" ht="32.4">
      <c r="A40" s="33" t="s">
        <v>54</v>
      </c>
      <c r="B40" s="21" t="s">
        <v>53</v>
      </c>
      <c r="C40" s="21"/>
      <c r="D40" s="10">
        <v>1</v>
      </c>
      <c r="E40" s="26">
        <v>0.1</v>
      </c>
      <c r="F40" s="30" t="s">
        <v>55</v>
      </c>
      <c r="G40" s="12">
        <f>H37</f>
        <v>17040</v>
      </c>
      <c r="H40" s="13">
        <f>D40*E40*G40</f>
        <v>1704</v>
      </c>
      <c r="I40" s="21"/>
    </row>
    <row r="41" spans="1:9">
      <c r="A41" s="46" t="s">
        <v>28</v>
      </c>
      <c r="B41" s="46"/>
      <c r="C41" s="46"/>
      <c r="D41" s="46"/>
      <c r="E41" s="46"/>
      <c r="F41" s="46"/>
      <c r="G41" s="46"/>
      <c r="H41" s="25">
        <f>SUM(H40:H40)</f>
        <v>1704</v>
      </c>
      <c r="I41" s="28"/>
    </row>
    <row r="42" spans="1:9" ht="36">
      <c r="A42" s="15" t="s">
        <v>16</v>
      </c>
      <c r="B42" s="15" t="s">
        <v>17</v>
      </c>
      <c r="C42" s="15" t="s">
        <v>18</v>
      </c>
      <c r="D42" s="16" t="s">
        <v>29</v>
      </c>
      <c r="E42" s="16" t="s">
        <v>30</v>
      </c>
      <c r="F42" s="15" t="s">
        <v>21</v>
      </c>
      <c r="G42" s="15" t="s">
        <v>22</v>
      </c>
      <c r="H42" s="15" t="s">
        <v>31</v>
      </c>
      <c r="I42" s="15" t="s">
        <v>24</v>
      </c>
    </row>
    <row r="43" spans="1:9">
      <c r="A43" s="8" t="s">
        <v>71</v>
      </c>
      <c r="B43" s="47" t="s">
        <v>76</v>
      </c>
      <c r="C43" s="44"/>
      <c r="D43" s="44"/>
      <c r="E43" s="44"/>
      <c r="F43" s="44"/>
      <c r="G43" s="44"/>
      <c r="H43" s="44"/>
      <c r="I43" s="44"/>
    </row>
    <row r="44" spans="1:9" ht="21.6">
      <c r="A44" s="33" t="s">
        <v>73</v>
      </c>
      <c r="B44" s="24" t="s">
        <v>77</v>
      </c>
      <c r="C44" s="35"/>
      <c r="D44" s="10"/>
      <c r="E44" s="10"/>
      <c r="F44" s="30" t="s">
        <v>44</v>
      </c>
      <c r="G44" s="12"/>
      <c r="H44" s="13">
        <f>D44*E44*G44</f>
        <v>0</v>
      </c>
      <c r="I44" s="21"/>
    </row>
    <row r="45" spans="1:9" ht="21.6">
      <c r="A45" s="33" t="s">
        <v>74</v>
      </c>
      <c r="B45" s="24" t="s">
        <v>78</v>
      </c>
      <c r="C45" s="35"/>
      <c r="D45" s="10"/>
      <c r="E45" s="10"/>
      <c r="F45" s="30" t="s">
        <v>44</v>
      </c>
      <c r="G45" s="12"/>
      <c r="H45" s="13">
        <f>D45*E45*G45</f>
        <v>0</v>
      </c>
      <c r="I45" s="21"/>
    </row>
    <row r="46" spans="1:9" ht="21.6">
      <c r="A46" s="33" t="s">
        <v>75</v>
      </c>
      <c r="B46" s="24" t="s">
        <v>79</v>
      </c>
      <c r="C46" s="35"/>
      <c r="D46" s="10"/>
      <c r="E46" s="10"/>
      <c r="F46" s="30" t="s">
        <v>44</v>
      </c>
      <c r="G46" s="12"/>
      <c r="H46" s="13">
        <f>D46*E46*G46</f>
        <v>0</v>
      </c>
      <c r="I46" s="22"/>
    </row>
    <row r="47" spans="1:9">
      <c r="A47" s="43" t="s">
        <v>50</v>
      </c>
      <c r="B47" s="43"/>
      <c r="C47" s="43"/>
      <c r="D47" s="43"/>
      <c r="E47" s="43"/>
      <c r="F47" s="43"/>
      <c r="G47" s="43"/>
      <c r="H47" s="20">
        <f>SUM(H44:H46)</f>
        <v>0</v>
      </c>
      <c r="I47" s="21"/>
    </row>
    <row r="48" spans="1:9" ht="36">
      <c r="A48" s="15" t="s">
        <v>16</v>
      </c>
      <c r="B48" s="15" t="s">
        <v>17</v>
      </c>
      <c r="C48" s="15" t="s">
        <v>18</v>
      </c>
      <c r="D48" s="16" t="s">
        <v>29</v>
      </c>
      <c r="E48" s="16" t="s">
        <v>30</v>
      </c>
      <c r="F48" s="15" t="s">
        <v>21</v>
      </c>
      <c r="G48" s="15" t="s">
        <v>22</v>
      </c>
      <c r="H48" s="15" t="s">
        <v>31</v>
      </c>
      <c r="I48" s="15" t="s">
        <v>24</v>
      </c>
    </row>
    <row r="49" spans="1:9">
      <c r="A49" s="8" t="s">
        <v>56</v>
      </c>
      <c r="B49" s="45" t="s">
        <v>57</v>
      </c>
      <c r="C49" s="45"/>
      <c r="D49" s="45"/>
      <c r="E49" s="45"/>
      <c r="F49" s="45"/>
      <c r="G49" s="45"/>
      <c r="H49" s="45"/>
      <c r="I49" s="45"/>
    </row>
    <row r="50" spans="1:9" ht="21.6">
      <c r="A50" s="8" t="s">
        <v>58</v>
      </c>
      <c r="B50" s="19" t="s">
        <v>59</v>
      </c>
      <c r="C50" s="36"/>
      <c r="D50" s="10"/>
      <c r="E50" s="10"/>
      <c r="F50" s="30" t="s">
        <v>60</v>
      </c>
      <c r="G50" s="12"/>
      <c r="H50" s="13">
        <f>D50*E50*G50</f>
        <v>0</v>
      </c>
      <c r="I50" s="19" t="s">
        <v>61</v>
      </c>
    </row>
    <row r="51" spans="1:9" ht="21.6">
      <c r="A51" s="8" t="s">
        <v>62</v>
      </c>
      <c r="B51" s="19" t="s">
        <v>63</v>
      </c>
      <c r="C51" s="36"/>
      <c r="D51" s="10"/>
      <c r="E51" s="10"/>
      <c r="F51" s="30" t="s">
        <v>60</v>
      </c>
      <c r="G51" s="12"/>
      <c r="H51" s="13">
        <f>D51*E51*G51</f>
        <v>0</v>
      </c>
      <c r="I51" s="19" t="s">
        <v>61</v>
      </c>
    </row>
    <row r="52" spans="1:9">
      <c r="A52" s="46" t="s">
        <v>28</v>
      </c>
      <c r="B52" s="46"/>
      <c r="C52" s="46"/>
      <c r="D52" s="46"/>
      <c r="E52" s="46"/>
      <c r="F52" s="46"/>
      <c r="G52" s="46"/>
      <c r="H52" s="25">
        <f>SUM(H50:H51)</f>
        <v>0</v>
      </c>
      <c r="I52" s="28"/>
    </row>
    <row r="53" spans="1:9" ht="36">
      <c r="A53" s="15" t="s">
        <v>16</v>
      </c>
      <c r="B53" s="15" t="s">
        <v>17</v>
      </c>
      <c r="C53" s="15" t="s">
        <v>18</v>
      </c>
      <c r="D53" s="16" t="s">
        <v>29</v>
      </c>
      <c r="E53" s="16" t="s">
        <v>30</v>
      </c>
      <c r="F53" s="15" t="s">
        <v>21</v>
      </c>
      <c r="G53" s="15" t="s">
        <v>22</v>
      </c>
      <c r="H53" s="15" t="s">
        <v>31</v>
      </c>
      <c r="I53" s="15" t="s">
        <v>24</v>
      </c>
    </row>
    <row r="54" spans="1:9">
      <c r="A54" s="8" t="s">
        <v>64</v>
      </c>
      <c r="B54" s="45" t="s">
        <v>65</v>
      </c>
      <c r="C54" s="45"/>
      <c r="D54" s="45"/>
      <c r="E54" s="45"/>
      <c r="F54" s="45"/>
      <c r="G54" s="45"/>
      <c r="H54" s="45"/>
      <c r="I54" s="45"/>
    </row>
    <row r="55" spans="1:9">
      <c r="A55" s="33" t="s">
        <v>66</v>
      </c>
      <c r="B55" s="21" t="s">
        <v>65</v>
      </c>
      <c r="C55" s="21"/>
      <c r="D55" s="48">
        <f>H52+H41+H37+H47</f>
        <v>18744</v>
      </c>
      <c r="E55" s="49"/>
      <c r="F55" s="30"/>
      <c r="G55" s="31"/>
      <c r="H55" s="13">
        <f>D55*G55</f>
        <v>0</v>
      </c>
      <c r="I55" s="21"/>
    </row>
    <row r="56" spans="1:9" ht="14.4">
      <c r="A56" s="27" t="s">
        <v>67</v>
      </c>
      <c r="B56" s="27"/>
      <c r="C56" s="27"/>
      <c r="D56" s="27"/>
      <c r="E56" s="27"/>
      <c r="F56" s="27"/>
      <c r="G56" s="27"/>
      <c r="H56" s="32">
        <f>H37+H41+H52+H55+H47</f>
        <v>18744</v>
      </c>
      <c r="I56" s="29"/>
    </row>
    <row r="57" spans="1:9">
      <c r="A57" s="41" t="s">
        <v>68</v>
      </c>
      <c r="B57" s="42"/>
      <c r="C57" s="42"/>
      <c r="D57" s="42"/>
      <c r="E57" s="42"/>
      <c r="F57" s="42"/>
      <c r="G57" s="42"/>
      <c r="H57" s="42"/>
      <c r="I57" s="42"/>
    </row>
  </sheetData>
  <mergeCells count="31">
    <mergeCell ref="D4:E4"/>
    <mergeCell ref="H4:I4"/>
    <mergeCell ref="A1:I1"/>
    <mergeCell ref="D2:E2"/>
    <mergeCell ref="H2:I2"/>
    <mergeCell ref="D3:E3"/>
    <mergeCell ref="H3:I3"/>
    <mergeCell ref="B27:H27"/>
    <mergeCell ref="A5:I5"/>
    <mergeCell ref="B6:I6"/>
    <mergeCell ref="A7:F7"/>
    <mergeCell ref="G7:I7"/>
    <mergeCell ref="B9:H9"/>
    <mergeCell ref="B10:B11"/>
    <mergeCell ref="A13:G13"/>
    <mergeCell ref="B15:H15"/>
    <mergeCell ref="A19:G19"/>
    <mergeCell ref="B21:H21"/>
    <mergeCell ref="A25:G25"/>
    <mergeCell ref="A57:I57"/>
    <mergeCell ref="A31:G31"/>
    <mergeCell ref="B33:I33"/>
    <mergeCell ref="A36:G36"/>
    <mergeCell ref="B39:I39"/>
    <mergeCell ref="A41:G41"/>
    <mergeCell ref="B43:I43"/>
    <mergeCell ref="A47:G47"/>
    <mergeCell ref="B49:I49"/>
    <mergeCell ref="A52:G52"/>
    <mergeCell ref="B54:I54"/>
    <mergeCell ref="D55:E55"/>
  </mergeCells>
  <phoneticPr fontId="36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29日晚餐会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2020-12-24T05:52:02Z</cp:lastPrinted>
  <dcterms:created xsi:type="dcterms:W3CDTF">2006-09-13T11:21:00Z</dcterms:created>
  <dcterms:modified xsi:type="dcterms:W3CDTF">2020-12-25T05:50:53Z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