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<sst xmlns="http://schemas.openxmlformats.org/spreadsheetml/2006/main" count="56" uniqueCount="56">
  <si>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</si>
  <si>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团号：HMEA-240920-ZJT857</t>
  </si>
  <si>
    <t>会议日期：2024.9.20-9.22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</si>
  <si>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</si>
  <si>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</si>
  <si>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</si>
  <si>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</si>
  <si>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</si>
  <si>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</si>
  <si>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</si>
  <si>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</si>
  <si>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</si>
  <si>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</si>
  <si>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</si>
  <si>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</si>
  <si>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</si>
  <si>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</si>
  <si>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</si>
  <si>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</si>
  <si>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</si>
  <si>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</si>
  <si>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</si>
  <si>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</si>
  <si>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嘉宾自购机票报销金额</t>
  </si>
  <si>
    <t>客户使用费用合计</t>
  </si>
  <si>
    <t>活动餐费</t>
  </si>
  <si>
    <t>9.21餐费</t>
  </si>
  <si>
    <t>需提供刷卡联、菜单（小票）</t>
  </si>
  <si>
    <t>嘉宾报销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</si>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</sst>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0"/>
  <sheetViews>
    <sheetView tabSelected="1" workbookViewId="0">
      <selection activeCell="I50" sqref="I5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40"/>
      <c r="J2" s="40"/>
      <c r="K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20">
        <v>3</v>
      </c>
      <c r="B14" s="21" t="s">
        <v>21</v>
      </c>
      <c r="C14" s="22">
        <v>5000</v>
      </c>
      <c r="D14" s="20">
        <v>0</v>
      </c>
      <c r="E14" s="22">
        <v>0</v>
      </c>
      <c r="F14" s="15">
        <v>137.2</v>
      </c>
      <c r="G14" s="15">
        <v>0</v>
      </c>
      <c r="H14" s="15">
        <v>137.2</v>
      </c>
      <c r="I14" s="41"/>
      <c r="J14" s="47" t="s">
        <v>22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98.4</v>
      </c>
      <c r="H15" s="15">
        <v>98.4</v>
      </c>
      <c r="I15" s="41"/>
      <c r="J15" s="48"/>
    </row>
    <row r="16" s="1" customFormat="1" customHeight="1" spans="1:10">
      <c r="A16" s="29"/>
      <c r="B16" s="24"/>
      <c r="C16" s="30"/>
      <c r="D16" s="29"/>
      <c r="E16" s="30"/>
      <c r="F16" s="15">
        <v>2060</v>
      </c>
      <c r="G16" s="15">
        <v>0</v>
      </c>
      <c r="H16" s="15">
        <v>2060</v>
      </c>
      <c r="I16" s="43" t="s">
        <v>23</v>
      </c>
      <c r="J16" s="48"/>
    </row>
    <row r="17" s="1" customFormat="1" customHeight="1" spans="1:10">
      <c r="A17" s="17"/>
      <c r="B17" s="18" t="s">
        <v>24</v>
      </c>
      <c r="C17" s="19">
        <f>SUM(C14)</f>
        <v>5000</v>
      </c>
      <c r="D17" s="19">
        <f>SUM(D14)</f>
        <v>0</v>
      </c>
      <c r="E17" s="19">
        <f>SUM(E14)</f>
        <v>0</v>
      </c>
      <c r="F17" s="19">
        <f>SUM(F14:F16)</f>
        <v>2197.2</v>
      </c>
      <c r="G17" s="19">
        <f ca="1">SUM(G14:G14:G16)</f>
        <v>98.4</v>
      </c>
      <c r="H17" s="19">
        <f>SUM(H14:H16)</f>
        <v>2295.6</v>
      </c>
      <c r="I17" s="45"/>
      <c r="J17" s="49"/>
    </row>
    <row r="18" customHeight="1" spans="1:10">
      <c r="A18" s="20">
        <v>4</v>
      </c>
      <c r="B18" s="21" t="s">
        <v>25</v>
      </c>
      <c r="C18" s="22">
        <v>5000</v>
      </c>
      <c r="D18" s="20">
        <v>0</v>
      </c>
      <c r="E18" s="22">
        <v>0</v>
      </c>
      <c r="F18" s="31">
        <v>4760</v>
      </c>
      <c r="G18" s="15">
        <v>0</v>
      </c>
      <c r="H18" s="31">
        <v>4760</v>
      </c>
      <c r="I18" s="41" t="s">
        <v>26</v>
      </c>
      <c r="J18" s="47" t="s">
        <v>27</v>
      </c>
    </row>
    <row r="19" customHeight="1" spans="1:10">
      <c r="A19" s="26"/>
      <c r="B19" s="27"/>
      <c r="C19" s="28"/>
      <c r="D19" s="26"/>
      <c r="E19" s="28"/>
      <c r="F19" s="31">
        <v>15045.37</v>
      </c>
      <c r="G19" s="15">
        <v>0</v>
      </c>
      <c r="H19" s="31">
        <v>15045.37</v>
      </c>
      <c r="I19" s="41" t="s">
        <v>28</v>
      </c>
      <c r="J19" s="48"/>
    </row>
    <row r="20" customHeight="1" spans="1:10">
      <c r="A20" s="26"/>
      <c r="B20" s="27"/>
      <c r="C20" s="28"/>
      <c r="D20" s="26"/>
      <c r="E20" s="28"/>
      <c r="F20" s="31">
        <v>0</v>
      </c>
      <c r="G20" s="15">
        <v>0</v>
      </c>
      <c r="H20" s="31">
        <v>0</v>
      </c>
      <c r="I20" s="41"/>
      <c r="J20" s="48"/>
    </row>
    <row r="21" customHeight="1" spans="1:10">
      <c r="A21" s="26"/>
      <c r="B21" s="27"/>
      <c r="C21" s="28"/>
      <c r="D21" s="26"/>
      <c r="E21" s="28"/>
      <c r="F21" s="31">
        <v>0</v>
      </c>
      <c r="G21" s="15">
        <v>0</v>
      </c>
      <c r="H21" s="31">
        <v>0</v>
      </c>
      <c r="I21" s="41"/>
      <c r="J21" s="48"/>
    </row>
    <row r="22" s="1" customFormat="1" customHeight="1" spans="1:10">
      <c r="A22" s="17"/>
      <c r="B22" s="18" t="s">
        <v>29</v>
      </c>
      <c r="C22" s="19">
        <f>SUM(C18)</f>
        <v>5000</v>
      </c>
      <c r="D22" s="19">
        <f t="shared" ref="D22:E22" si="1">SUM(D18)</f>
        <v>0</v>
      </c>
      <c r="E22" s="19">
        <f t="shared" si="1"/>
        <v>0</v>
      </c>
      <c r="F22" s="19">
        <f>SUM(F18:F21)</f>
        <v>19805.37</v>
      </c>
      <c r="G22" s="19">
        <f>SUM(G18:G21)</f>
        <v>0</v>
      </c>
      <c r="H22" s="19">
        <f>SUM(H18:H21)</f>
        <v>19805.37</v>
      </c>
      <c r="I22" s="45"/>
      <c r="J22" s="49"/>
    </row>
    <row r="23" customHeight="1" spans="1:10">
      <c r="A23" s="20">
        <v>5</v>
      </c>
      <c r="B23" s="21" t="s">
        <v>30</v>
      </c>
      <c r="C23" s="22">
        <v>5000</v>
      </c>
      <c r="D23" s="20">
        <v>0</v>
      </c>
      <c r="E23" s="22">
        <f>C23*D23</f>
        <v>0</v>
      </c>
      <c r="F23" s="15">
        <v>0</v>
      </c>
      <c r="G23" s="15">
        <v>0</v>
      </c>
      <c r="H23" s="15">
        <v>0</v>
      </c>
      <c r="I23" s="41"/>
      <c r="J23" s="42" t="s">
        <v>31</v>
      </c>
    </row>
    <row r="24" customFormat="1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v>0</v>
      </c>
      <c r="I24" s="41"/>
      <c r="J24" s="44"/>
    </row>
    <row r="25" customFormat="1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v>0</v>
      </c>
      <c r="I25" s="41"/>
      <c r="J25" s="44"/>
    </row>
    <row r="26" customFormat="1" customHeight="1" spans="1:10">
      <c r="A26" s="26"/>
      <c r="B26" s="27"/>
      <c r="C26" s="28"/>
      <c r="D26" s="26"/>
      <c r="E26" s="28"/>
      <c r="F26" s="15">
        <v>0</v>
      </c>
      <c r="G26" s="15">
        <v>0</v>
      </c>
      <c r="H26" s="15">
        <v>0</v>
      </c>
      <c r="I26" s="43"/>
      <c r="J26" s="44"/>
    </row>
    <row r="27" s="1" customFormat="1" customHeight="1" spans="1:10">
      <c r="A27" s="17"/>
      <c r="B27" s="18" t="s">
        <v>32</v>
      </c>
      <c r="C27" s="19">
        <f>SUM(C23)</f>
        <v>5000</v>
      </c>
      <c r="D27" s="19">
        <f>SUM(D23)</f>
        <v>0</v>
      </c>
      <c r="E27" s="19">
        <f>SUM(E23)</f>
        <v>0</v>
      </c>
      <c r="F27" s="19">
        <f>SUM(F23:F26)</f>
        <v>0</v>
      </c>
      <c r="G27" s="19">
        <f>SUM(G23:G26)</f>
        <v>0</v>
      </c>
      <c r="H27" s="19">
        <f>SUM(H23:H26)</f>
        <v>0</v>
      </c>
      <c r="I27" s="45"/>
      <c r="J27" s="46"/>
    </row>
    <row r="28" customHeight="1" spans="1:10">
      <c r="A28" s="20">
        <v>6</v>
      </c>
      <c r="B28" s="21" t="s">
        <v>33</v>
      </c>
      <c r="C28" s="22">
        <v>0</v>
      </c>
      <c r="D28" s="20">
        <v>0</v>
      </c>
      <c r="E28" s="22">
        <f>C28*D28</f>
        <v>0</v>
      </c>
      <c r="F28" s="15">
        <v>0</v>
      </c>
      <c r="G28" s="15">
        <v>0</v>
      </c>
      <c r="H28" s="15">
        <f>F28+G28</f>
        <v>0</v>
      </c>
      <c r="I28" s="43"/>
      <c r="J28" s="42"/>
    </row>
    <row r="29" s="1" customFormat="1" customHeight="1" spans="1:10">
      <c r="A29" s="32"/>
      <c r="B29" s="27"/>
      <c r="C29" s="28"/>
      <c r="D29" s="26"/>
      <c r="E29" s="28"/>
      <c r="F29" s="15">
        <v>0</v>
      </c>
      <c r="G29" s="15">
        <v>0</v>
      </c>
      <c r="H29" s="15">
        <v>0</v>
      </c>
      <c r="I29" s="43"/>
      <c r="J29" s="48"/>
    </row>
    <row r="30" s="1" customFormat="1" customHeight="1" spans="1:10">
      <c r="A30" s="32"/>
      <c r="B30" s="27"/>
      <c r="C30" s="28"/>
      <c r="D30" s="26"/>
      <c r="E30" s="28"/>
      <c r="F30" s="15">
        <v>0</v>
      </c>
      <c r="G30" s="15">
        <v>0</v>
      </c>
      <c r="H30" s="15">
        <v>0</v>
      </c>
      <c r="I30" s="43"/>
      <c r="J30" s="48"/>
    </row>
    <row r="31" s="1" customFormat="1" customHeight="1" spans="1:10">
      <c r="A31" s="29"/>
      <c r="B31" s="24"/>
      <c r="C31" s="25"/>
      <c r="D31" s="23"/>
      <c r="E31" s="25"/>
      <c r="F31" s="15">
        <v>0</v>
      </c>
      <c r="G31" s="15">
        <v>0</v>
      </c>
      <c r="H31" s="15">
        <f>F31+G31</f>
        <v>0</v>
      </c>
      <c r="I31" s="43"/>
      <c r="J31" s="48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2">SUM(D28)</f>
        <v>0</v>
      </c>
      <c r="E32" s="19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5"/>
      <c r="J32" s="49"/>
    </row>
    <row r="33" customHeight="1" spans="1:10">
      <c r="A33" s="13">
        <v>7</v>
      </c>
      <c r="B33" s="14" t="s">
        <v>35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50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1"/>
    </row>
    <row r="35" s="1" customFormat="1" customHeight="1" spans="1:10">
      <c r="A35" s="17"/>
      <c r="B35" s="18" t="s">
        <v>36</v>
      </c>
      <c r="C35" s="19">
        <f>SUM(C33)</f>
        <v>0</v>
      </c>
      <c r="D35" s="19">
        <f t="shared" ref="D35:E35" si="3">SUM(D33)</f>
        <v>0</v>
      </c>
      <c r="E35" s="19">
        <f t="shared" si="3"/>
        <v>0</v>
      </c>
      <c r="F35" s="19">
        <f>SUM(F33:F34)</f>
        <v>0</v>
      </c>
      <c r="G35" s="19">
        <f>SUM(G33:G34)</f>
        <v>0</v>
      </c>
      <c r="H35" s="19">
        <f>SUM(H33:H34)</f>
        <v>0</v>
      </c>
      <c r="I35" s="45"/>
      <c r="J35" s="52"/>
    </row>
    <row r="36" customHeight="1" spans="1:10">
      <c r="A36" s="13">
        <v>8</v>
      </c>
      <c r="B36" s="14" t="s">
        <v>37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47" t="s">
        <v>38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48"/>
    </row>
    <row r="38" s="1" customFormat="1" customHeight="1" spans="1:10">
      <c r="A38" s="17"/>
      <c r="B38" s="18" t="s">
        <v>39</v>
      </c>
      <c r="C38" s="19">
        <f>SUM(C36)</f>
        <v>0</v>
      </c>
      <c r="D38" s="19">
        <f t="shared" ref="D38:E38" si="4">SUM(D36)</f>
        <v>0</v>
      </c>
      <c r="E38" s="19">
        <f t="shared" si="4"/>
        <v>0</v>
      </c>
      <c r="F38" s="19">
        <f>SUM(F36:F37)</f>
        <v>0</v>
      </c>
      <c r="G38" s="19">
        <f t="shared" ref="G38:H38" si="5">SUM(G36:G37)</f>
        <v>0</v>
      </c>
      <c r="H38" s="19">
        <f t="shared" si="5"/>
        <v>0</v>
      </c>
      <c r="I38" s="45"/>
      <c r="J38" s="49"/>
    </row>
    <row r="39" customHeight="1" spans="1:10">
      <c r="A39" s="13">
        <v>9</v>
      </c>
      <c r="B39" s="14" t="s">
        <v>40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2" t="s">
        <v>41</v>
      </c>
    </row>
    <row r="40" s="1" customFormat="1" customHeight="1" spans="1:10">
      <c r="A40" s="17"/>
      <c r="B40" s="18" t="s">
        <v>42</v>
      </c>
      <c r="C40" s="19">
        <f>SUM(C39)</f>
        <v>0</v>
      </c>
      <c r="D40" s="19">
        <f t="shared" ref="D40:E40" si="6">SUM(D39)</f>
        <v>0</v>
      </c>
      <c r="E40" s="19">
        <f t="shared" si="6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5"/>
      <c r="J40" s="46"/>
    </row>
    <row r="41" customHeight="1" spans="1:10">
      <c r="A41" s="20">
        <v>10</v>
      </c>
      <c r="B41" s="14" t="s">
        <v>43</v>
      </c>
      <c r="C41" s="15">
        <v>3000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50"/>
    </row>
    <row r="42" s="1" customFormat="1" customHeight="1" spans="1:10">
      <c r="A42" s="17"/>
      <c r="B42" s="18" t="s">
        <v>44</v>
      </c>
      <c r="C42" s="19">
        <f>SUM(C41)</f>
        <v>3000</v>
      </c>
      <c r="D42" s="19">
        <f t="shared" ref="D42:E42" si="7">SUM(D41)</f>
        <v>0</v>
      </c>
      <c r="E42" s="19">
        <f t="shared" si="7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5"/>
      <c r="J42" s="52"/>
    </row>
    <row r="43" customHeight="1" spans="1:10">
      <c r="A43" s="17"/>
      <c r="B43" s="18" t="s">
        <v>45</v>
      </c>
      <c r="C43" s="19">
        <f t="shared" ref="C43:H43" si="8">SUM(C42,C40,C38,C35,C32,C27,C22,C17,C13,C10)</f>
        <v>20000</v>
      </c>
      <c r="D43" s="19">
        <f t="shared" si="8"/>
        <v>0</v>
      </c>
      <c r="E43" s="19">
        <f t="shared" si="8"/>
        <v>0</v>
      </c>
      <c r="F43" s="19">
        <f>SUM(F42,F40,F38,F35,F32,F27,F22,F17,F13,F10)</f>
        <v>22002.57</v>
      </c>
      <c r="G43" s="19">
        <f ca="1" t="shared" si="8"/>
        <v>98.4</v>
      </c>
      <c r="H43" s="19">
        <f>SUM(H42,H40,H38,H35,H32,H27,H22,H17,H13,H10)</f>
        <v>22100.97</v>
      </c>
      <c r="I43" s="45"/>
      <c r="J43" s="53"/>
    </row>
    <row r="47" customHeight="1" spans="1:9">
      <c r="A47" s="33" t="s">
        <v>46</v>
      </c>
      <c r="B47" s="34"/>
      <c r="C47" s="35" t="s">
        <v>47</v>
      </c>
      <c r="D47" s="35"/>
      <c r="E47" s="35" t="s">
        <v>48</v>
      </c>
      <c r="F47" s="35"/>
      <c r="G47" s="35" t="s">
        <v>49</v>
      </c>
      <c r="H47" s="35"/>
      <c r="I47" s="54" t="s">
        <v>50</v>
      </c>
    </row>
    <row r="48" customHeight="1" spans="1:9">
      <c r="A48" s="36">
        <f>C43</f>
        <v>20000</v>
      </c>
      <c r="B48" s="37"/>
      <c r="C48" s="37">
        <f>H43</f>
        <v>22100.97</v>
      </c>
      <c r="D48" s="37"/>
      <c r="E48" s="37">
        <f>F43</f>
        <v>22002.57</v>
      </c>
      <c r="F48" s="37"/>
      <c r="G48" s="37">
        <f ca="1">G43</f>
        <v>98.4</v>
      </c>
      <c r="H48" s="37"/>
      <c r="I48" s="55">
        <f>A48-C48</f>
        <v>-2100.97</v>
      </c>
    </row>
    <row r="50" customHeight="1" spans="1:9">
      <c r="A50" s="38" t="s">
        <v>51</v>
      </c>
      <c r="B50" s="1" t="s">
        <v>52</v>
      </c>
      <c r="C50" s="39" t="s">
        <v>53</v>
      </c>
      <c r="D50" s="38"/>
      <c r="E50" s="38" t="s">
        <v>54</v>
      </c>
      <c r="F50" s="38"/>
      <c r="G50" s="38" t="s">
        <v>55</v>
      </c>
      <c r="H50" s="38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6"/>
    <mergeCell ref="A18:A21"/>
    <mergeCell ref="A23:A26"/>
    <mergeCell ref="A28:A31"/>
    <mergeCell ref="A33:A34"/>
    <mergeCell ref="A36:A37"/>
    <mergeCell ref="B6:B7"/>
    <mergeCell ref="B8:B9"/>
    <mergeCell ref="B11:B12"/>
    <mergeCell ref="B14:B16"/>
    <mergeCell ref="B18:B21"/>
    <mergeCell ref="B23:B26"/>
    <mergeCell ref="B28:B31"/>
    <mergeCell ref="B33:B34"/>
    <mergeCell ref="B36:B37"/>
    <mergeCell ref="C8:C9"/>
    <mergeCell ref="C11:C12"/>
    <mergeCell ref="C14:C16"/>
    <mergeCell ref="C18:C21"/>
    <mergeCell ref="C23:C26"/>
    <mergeCell ref="C28:C31"/>
    <mergeCell ref="C33:C34"/>
    <mergeCell ref="C36:C37"/>
    <mergeCell ref="D8:D9"/>
    <mergeCell ref="D11:D12"/>
    <mergeCell ref="D14:D16"/>
    <mergeCell ref="D18:D21"/>
    <mergeCell ref="D23:D26"/>
    <mergeCell ref="D28:D31"/>
    <mergeCell ref="D33:D34"/>
    <mergeCell ref="D36:D37"/>
    <mergeCell ref="E8:E9"/>
    <mergeCell ref="E11:E12"/>
    <mergeCell ref="E14:E16"/>
    <mergeCell ref="E18:E21"/>
    <mergeCell ref="E23:E26"/>
    <mergeCell ref="E28:E31"/>
    <mergeCell ref="E33:E34"/>
    <mergeCell ref="E36:E37"/>
    <mergeCell ref="J4:J5"/>
    <mergeCell ref="J6:J7"/>
    <mergeCell ref="J8:J10"/>
    <mergeCell ref="J11:J13"/>
    <mergeCell ref="J14:J17"/>
    <mergeCell ref="J18:J22"/>
    <mergeCell ref="J23:J27"/>
    <mergeCell ref="J28:J32"/>
    <mergeCell ref="J33:J35"/>
    <mergeCell ref="J36:J38"/>
    <mergeCell ref="J39:J40"/>
    <mergeCell ref="J41:J4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2024-10-22T03:40:26Z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