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6608" windowHeight="943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3" l="1"/>
  <c r="F22" i="3" l="1"/>
  <c r="G13" i="3" l="1"/>
  <c r="F13" i="3"/>
  <c r="H20" i="3" l="1"/>
  <c r="H22" i="3" s="1"/>
  <c r="F26" i="3" l="1"/>
  <c r="H25" i="3"/>
  <c r="G26" i="3"/>
  <c r="I35" i="2" l="1"/>
  <c r="I36" i="2"/>
  <c r="I37" i="2"/>
  <c r="H38" i="2"/>
  <c r="H19" i="2"/>
  <c r="B22" i="2" s="1"/>
  <c r="I19" i="2"/>
  <c r="G22" i="2" s="1"/>
  <c r="G19" i="2"/>
  <c r="E44" i="3"/>
  <c r="E51" i="3"/>
  <c r="E40" i="3"/>
  <c r="E43" i="3"/>
  <c r="E37" i="3"/>
  <c r="E39" i="3" s="1"/>
  <c r="E32" i="3"/>
  <c r="E36" i="3" s="1"/>
  <c r="E27" i="3"/>
  <c r="E31" i="3" s="1"/>
  <c r="E23" i="3"/>
  <c r="E26" i="3" s="1"/>
  <c r="E20" i="3"/>
  <c r="E22" i="3" s="1"/>
  <c r="E17" i="3"/>
  <c r="E19" i="3" s="1"/>
  <c r="E14" i="3"/>
  <c r="E16" i="3" s="1"/>
  <c r="E8" i="3"/>
  <c r="E13" i="3" s="1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1" i="3"/>
  <c r="F19" i="3"/>
  <c r="F16" i="3"/>
  <c r="H14" i="3"/>
  <c r="H15" i="3"/>
  <c r="H8" i="3"/>
  <c r="H9" i="3"/>
  <c r="H10" i="3"/>
  <c r="H11" i="3"/>
  <c r="H12" i="3"/>
  <c r="H19" i="3"/>
  <c r="H16" i="3" l="1"/>
  <c r="H26" i="3"/>
  <c r="H13" i="3"/>
  <c r="D52" i="3"/>
  <c r="I38" i="2"/>
  <c r="H36" i="3"/>
  <c r="C52" i="3"/>
  <c r="G52" i="3"/>
  <c r="G57" i="3" s="1"/>
  <c r="H51" i="3"/>
  <c r="K22" i="2"/>
  <c r="H43" i="3"/>
  <c r="H31" i="3"/>
  <c r="F52" i="3"/>
  <c r="E57" i="3" s="1"/>
  <c r="E52" i="3"/>
  <c r="A57" i="3" s="1"/>
  <c r="H52" i="3" l="1"/>
  <c r="C57" i="3" s="1"/>
  <c r="I57" i="3" s="1"/>
</calcChain>
</file>

<file path=xl/sharedStrings.xml><?xml version="1.0" encoding="utf-8"?>
<sst xmlns="http://schemas.openxmlformats.org/spreadsheetml/2006/main" count="117" uniqueCount="93">
  <si>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</si>
  <si>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</si>
  <si>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</si>
  <si>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</si>
  <si>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</si>
  <si>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</si>
  <si>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</si>
  <si>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</si>
  <si>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</si>
  <si>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</si>
  <si>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</si>
  <si>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</si>
  <si>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</si>
  <si>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</si>
  <si>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</si>
  <si>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</si>
  <si>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</si>
  <si>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</si>
  <si>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</si>
  <si>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</si>
  <si>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</si>
  <si>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</si>
  <si>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</si>
  <si>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</si>
  <si>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</si>
  <si>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</si>
  <si>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</si>
  <si>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</si>
  <si>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</si>
  <si>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</si>
  <si>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</si>
  <si>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</si>
  <si>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</si>
  <si>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</si>
  <si>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</si>
  <si>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</si>
  <si>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</si>
  <si>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</si>
  <si>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</si>
  <si>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</si>
  <si>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</si>
  <si>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</si>
  <si>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</si>
  <si>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</si>
  <si>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</si>
  <si>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</si>
  <si>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</si>
  <si>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</si>
  <si>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</si>
  <si>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</si>
  <si>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</si>
  <si>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</si>
  <si>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</si>
  <si>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</si>
  <si>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</si>
  <si>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</si>
  <si>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</si>
  <si>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</si>
  <si>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</si>
  <si>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</si>
  <si>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</si>
  <si>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</si>
  <si>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</si>
  <si>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</si>
  <si>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</si>
  <si>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</si>
  <si>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</si>
  <si>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</si>
  <si>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</si>
  <si>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</si>
  <si>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</si>
  <si>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</si>
  <si>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</si>
  <si>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</si>
  <si>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</si>
  <si>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</si>
  <si>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</si>
  <si>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</si>
  <si>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</si>
  <si>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</si>
  <si>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</si>
  <si>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</si>
  <si>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</si>
  <si>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</si>
  <si>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</si>
  <si>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</si>
  <si>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</si>
  <si>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</si>
  <si>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</si>
  <si>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 xml:space="preserve"> </t>
    <phoneticPr fontId="12" type="noConversion"/>
  </si>
  <si>
    <t>团号：HMEA-190726-STY200</t>
    <phoneticPr fontId="12" type="noConversion"/>
  </si>
  <si>
    <t>会议日期：2019.7.26</t>
    <phoneticPr fontId="12" type="noConversion"/>
  </si>
  <si>
    <t>媒体交通票报销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</si>
</sst>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7" zoomScale="80" zoomScaleNormal="80" workbookViewId="0">
      <selection activeCell="I18" sqref="I18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109375" style="29" bestFit="1" customWidth="1"/>
    <col min="5" max="5" width="13.109375" customWidth="1"/>
    <col min="6" max="6" width="14.6640625" bestFit="1" customWidth="1"/>
    <col min="7" max="7" width="11.88671875" bestFit="1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 x14ac:dyDescent="0.25">
      <c r="H4" s="69" t="s">
        <v>90</v>
      </c>
      <c r="I4" s="69"/>
      <c r="J4" s="69" t="s">
        <v>91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78" t="s">
        <v>1</v>
      </c>
      <c r="B6" s="74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74" t="s">
        <v>5</v>
      </c>
    </row>
    <row r="7" spans="1:12" ht="21" customHeight="1" x14ac:dyDescent="0.25">
      <c r="A7" s="78"/>
      <c r="B7" s="7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4"/>
    </row>
    <row r="8" spans="1:12" ht="21" customHeight="1" x14ac:dyDescent="0.25">
      <c r="A8" s="79">
        <v>1</v>
      </c>
      <c r="B8" s="80" t="s">
        <v>13</v>
      </c>
      <c r="C8" s="62">
        <v>0</v>
      </c>
      <c r="D8" s="75"/>
      <c r="E8" s="62">
        <f>C8*D8</f>
        <v>0</v>
      </c>
      <c r="F8" s="51"/>
      <c r="G8" s="34">
        <v>0</v>
      </c>
      <c r="H8" s="34">
        <f>F8+G8</f>
        <v>0</v>
      </c>
      <c r="I8" s="39"/>
      <c r="J8" s="63" t="s">
        <v>14</v>
      </c>
    </row>
    <row r="9" spans="1:12" ht="21" customHeight="1" x14ac:dyDescent="0.25">
      <c r="A9" s="79"/>
      <c r="B9" s="80"/>
      <c r="C9" s="62"/>
      <c r="D9" s="75"/>
      <c r="E9" s="62"/>
      <c r="F9" s="51">
        <v>0</v>
      </c>
      <c r="G9" s="51">
        <v>0</v>
      </c>
      <c r="H9" s="34">
        <f>F9+G9</f>
        <v>0</v>
      </c>
      <c r="I9" s="39"/>
      <c r="J9" s="64"/>
    </row>
    <row r="10" spans="1:12" ht="21" customHeight="1" x14ac:dyDescent="0.25">
      <c r="A10" s="79"/>
      <c r="B10" s="80"/>
      <c r="C10" s="62"/>
      <c r="D10" s="75"/>
      <c r="E10" s="62"/>
      <c r="F10" s="51">
        <v>0</v>
      </c>
      <c r="G10" s="51">
        <v>0</v>
      </c>
      <c r="H10" s="34">
        <f>F10+G10</f>
        <v>0</v>
      </c>
      <c r="I10" s="39"/>
      <c r="J10" s="64"/>
    </row>
    <row r="11" spans="1:12" ht="21" customHeight="1" x14ac:dyDescent="0.25">
      <c r="A11" s="79"/>
      <c r="B11" s="80"/>
      <c r="C11" s="62"/>
      <c r="D11" s="75"/>
      <c r="E11" s="62"/>
      <c r="F11" s="34">
        <v>0</v>
      </c>
      <c r="G11" s="34">
        <v>0</v>
      </c>
      <c r="H11" s="34">
        <f>F11+G11</f>
        <v>0</v>
      </c>
      <c r="I11" s="39"/>
      <c r="J11" s="64"/>
    </row>
    <row r="12" spans="1:12" ht="21" customHeight="1" x14ac:dyDescent="0.25">
      <c r="A12" s="79"/>
      <c r="B12" s="80"/>
      <c r="C12" s="62"/>
      <c r="D12" s="75"/>
      <c r="E12" s="62"/>
      <c r="F12" s="34">
        <v>0</v>
      </c>
      <c r="G12" s="34">
        <v>0</v>
      </c>
      <c r="H12" s="34">
        <f>F12+G12</f>
        <v>0</v>
      </c>
      <c r="I12" s="39"/>
      <c r="J12" s="6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65"/>
    </row>
    <row r="14" spans="1:12" ht="21" customHeight="1" x14ac:dyDescent="0.25">
      <c r="A14" s="53">
        <v>2</v>
      </c>
      <c r="B14" s="56" t="s">
        <v>16</v>
      </c>
      <c r="C14" s="59">
        <v>0</v>
      </c>
      <c r="D14" s="53"/>
      <c r="E14" s="59">
        <f>C14*D14</f>
        <v>0</v>
      </c>
      <c r="F14" s="52">
        <v>33702.550000000003</v>
      </c>
      <c r="G14" s="34">
        <v>0</v>
      </c>
      <c r="H14" s="34">
        <f>F14+G14</f>
        <v>33702.550000000003</v>
      </c>
      <c r="I14" s="39" t="s">
        <v>92</v>
      </c>
      <c r="J14" s="63" t="s">
        <v>17</v>
      </c>
    </row>
    <row r="15" spans="1:12" ht="21" customHeight="1" x14ac:dyDescent="0.25">
      <c r="A15" s="55"/>
      <c r="B15" s="58"/>
      <c r="C15" s="61"/>
      <c r="D15" s="55"/>
      <c r="E15" s="61"/>
      <c r="F15" s="34">
        <v>0</v>
      </c>
      <c r="G15" s="34">
        <v>0</v>
      </c>
      <c r="H15" s="34">
        <f t="shared" ref="H15" si="0">F15+G15</f>
        <v>0</v>
      </c>
      <c r="I15" s="39"/>
      <c r="J15" s="6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33702.550000000003</v>
      </c>
      <c r="G16" s="37">
        <f>SUM(G14:G15)</f>
        <v>0</v>
      </c>
      <c r="H16" s="37">
        <f>SUM(H14:H15)</f>
        <v>33702.550000000003</v>
      </c>
      <c r="I16" s="40"/>
      <c r="J16" s="65"/>
    </row>
    <row r="17" spans="1:10" ht="21" customHeight="1" x14ac:dyDescent="0.25">
      <c r="A17" s="79">
        <v>3</v>
      </c>
      <c r="B17" s="80" t="s">
        <v>19</v>
      </c>
      <c r="C17" s="62"/>
      <c r="D17" s="75">
        <v>1</v>
      </c>
      <c r="E17" s="62">
        <f>C17*D17</f>
        <v>0</v>
      </c>
      <c r="F17" s="34">
        <v>0</v>
      </c>
      <c r="G17" s="34"/>
      <c r="H17" s="34"/>
      <c r="I17" s="39"/>
      <c r="J17" s="71" t="s">
        <v>20</v>
      </c>
    </row>
    <row r="18" spans="1:10" ht="21" customHeight="1" x14ac:dyDescent="0.25">
      <c r="A18" s="79"/>
      <c r="B18" s="80"/>
      <c r="C18" s="62"/>
      <c r="D18" s="75"/>
      <c r="E18" s="62"/>
      <c r="F18" s="34">
        <v>0</v>
      </c>
      <c r="G18" s="34"/>
      <c r="H18" s="34"/>
      <c r="I18" s="39"/>
      <c r="J18" s="72"/>
    </row>
    <row r="19" spans="1:10" s="27" customFormat="1" ht="21" customHeight="1" x14ac:dyDescent="0.25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3"/>
    </row>
    <row r="20" spans="1:10" ht="21" customHeight="1" x14ac:dyDescent="0.25">
      <c r="A20" s="79">
        <v>4</v>
      </c>
      <c r="B20" s="80" t="s">
        <v>22</v>
      </c>
      <c r="C20" s="62">
        <v>0</v>
      </c>
      <c r="D20" s="75">
        <v>1</v>
      </c>
      <c r="E20" s="62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71" t="s">
        <v>23</v>
      </c>
    </row>
    <row r="21" spans="1:10" ht="21" customHeight="1" x14ac:dyDescent="0.25">
      <c r="A21" s="79"/>
      <c r="B21" s="80"/>
      <c r="C21" s="62"/>
      <c r="D21" s="75"/>
      <c r="E21" s="62"/>
      <c r="F21" s="34">
        <v>0</v>
      </c>
      <c r="G21" s="34">
        <v>0</v>
      </c>
      <c r="H21" s="34">
        <f t="shared" ref="H21:H44" si="2">F21+G21</f>
        <v>0</v>
      </c>
      <c r="I21" s="39"/>
      <c r="J21" s="72"/>
    </row>
    <row r="22" spans="1:10" s="27" customFormat="1" ht="21" customHeight="1" x14ac:dyDescent="0.25">
      <c r="A22" s="35"/>
      <c r="B22" s="36" t="s">
        <v>24</v>
      </c>
      <c r="C22" s="37">
        <f>SUM(C20)</f>
        <v>0</v>
      </c>
      <c r="D22" s="37">
        <f t="shared" ref="D22:E22" si="3">SUM(D20)</f>
        <v>1</v>
      </c>
      <c r="E22" s="37">
        <f t="shared" si="3"/>
        <v>0</v>
      </c>
      <c r="F22" s="37">
        <f>SUM(F20:F21)</f>
        <v>0</v>
      </c>
      <c r="G22" s="37">
        <f>SUM(G20:G21)</f>
        <v>0</v>
      </c>
      <c r="H22" s="37">
        <f>SUM(H20:H21)</f>
        <v>0</v>
      </c>
      <c r="I22" s="40"/>
      <c r="J22" s="73"/>
    </row>
    <row r="23" spans="1:10" ht="21" customHeight="1" x14ac:dyDescent="0.25">
      <c r="A23" s="53">
        <v>5</v>
      </c>
      <c r="B23" s="56" t="s">
        <v>25</v>
      </c>
      <c r="C23" s="56">
        <v>0</v>
      </c>
      <c r="D23" s="53">
        <v>1</v>
      </c>
      <c r="E23" s="59">
        <f t="shared" si="1"/>
        <v>0</v>
      </c>
      <c r="F23" s="34">
        <v>0</v>
      </c>
      <c r="G23" s="34">
        <v>0</v>
      </c>
      <c r="H23" s="34">
        <f t="shared" si="2"/>
        <v>0</v>
      </c>
      <c r="I23" s="39"/>
      <c r="J23" s="63" t="s">
        <v>26</v>
      </c>
    </row>
    <row r="24" spans="1:10" ht="21" customHeight="1" x14ac:dyDescent="0.25">
      <c r="A24" s="54"/>
      <c r="B24" s="57"/>
      <c r="C24" s="57"/>
      <c r="D24" s="54"/>
      <c r="E24" s="60"/>
      <c r="F24" s="34">
        <v>0</v>
      </c>
      <c r="G24" s="34">
        <v>0</v>
      </c>
      <c r="H24" s="34">
        <f t="shared" ref="H24:H25" si="4">F24+G24</f>
        <v>0</v>
      </c>
      <c r="I24" s="50"/>
      <c r="J24" s="64"/>
    </row>
    <row r="25" spans="1:10" ht="21" customHeight="1" x14ac:dyDescent="0.25">
      <c r="A25" s="55"/>
      <c r="B25" s="58"/>
      <c r="C25" s="58"/>
      <c r="D25" s="55"/>
      <c r="E25" s="61"/>
      <c r="F25" s="46">
        <v>0</v>
      </c>
      <c r="G25" s="46">
        <v>0</v>
      </c>
      <c r="H25" s="46">
        <f t="shared" si="4"/>
        <v>0</v>
      </c>
      <c r="I25" s="50"/>
      <c r="J25" s="64"/>
    </row>
    <row r="26" spans="1:10" s="27" customFormat="1" ht="21" customHeight="1" x14ac:dyDescent="0.25">
      <c r="A26" s="35"/>
      <c r="B26" s="36" t="s">
        <v>27</v>
      </c>
      <c r="C26" s="37">
        <f>SUM(C23)</f>
        <v>0</v>
      </c>
      <c r="D26" s="37">
        <f t="shared" ref="D26:E26" si="5">SUM(D23)</f>
        <v>1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65"/>
    </row>
    <row r="27" spans="1:10" ht="21" customHeight="1" x14ac:dyDescent="0.25">
      <c r="A27" s="79">
        <v>6</v>
      </c>
      <c r="B27" s="80" t="s">
        <v>28</v>
      </c>
      <c r="C27" s="62">
        <v>0</v>
      </c>
      <c r="D27" s="75"/>
      <c r="E27" s="62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3" t="s">
        <v>29</v>
      </c>
    </row>
    <row r="28" spans="1:10" ht="21" customHeight="1" x14ac:dyDescent="0.25">
      <c r="A28" s="79"/>
      <c r="B28" s="80"/>
      <c r="C28" s="62"/>
      <c r="D28" s="75"/>
      <c r="E28" s="62"/>
      <c r="F28" s="34">
        <v>0</v>
      </c>
      <c r="G28" s="34">
        <v>0</v>
      </c>
      <c r="H28" s="34">
        <f t="shared" si="2"/>
        <v>0</v>
      </c>
      <c r="I28" s="39"/>
      <c r="J28" s="72"/>
    </row>
    <row r="29" spans="1:10" ht="21" customHeight="1" x14ac:dyDescent="0.25">
      <c r="A29" s="79"/>
      <c r="B29" s="80"/>
      <c r="C29" s="62"/>
      <c r="D29" s="75"/>
      <c r="E29" s="62"/>
      <c r="F29" s="34">
        <v>0</v>
      </c>
      <c r="G29" s="34">
        <v>0</v>
      </c>
      <c r="H29" s="34">
        <f t="shared" si="2"/>
        <v>0</v>
      </c>
      <c r="I29" s="39"/>
      <c r="J29" s="72"/>
    </row>
    <row r="30" spans="1:10" ht="21" customHeight="1" x14ac:dyDescent="0.25">
      <c r="A30" s="79"/>
      <c r="B30" s="80"/>
      <c r="C30" s="62"/>
      <c r="D30" s="75"/>
      <c r="E30" s="62"/>
      <c r="F30" s="34">
        <v>0</v>
      </c>
      <c r="G30" s="34">
        <v>0</v>
      </c>
      <c r="H30" s="34">
        <f t="shared" si="2"/>
        <v>0</v>
      </c>
      <c r="I30" s="39"/>
      <c r="J30" s="72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3"/>
    </row>
    <row r="32" spans="1:10" ht="21" customHeight="1" x14ac:dyDescent="0.25">
      <c r="A32" s="79">
        <v>7</v>
      </c>
      <c r="B32" s="80" t="s">
        <v>31</v>
      </c>
      <c r="C32" s="62">
        <v>0</v>
      </c>
      <c r="D32" s="75"/>
      <c r="E32" s="62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66"/>
    </row>
    <row r="33" spans="1:10" ht="21" customHeight="1" x14ac:dyDescent="0.25">
      <c r="A33" s="79"/>
      <c r="B33" s="80"/>
      <c r="C33" s="62"/>
      <c r="D33" s="75"/>
      <c r="E33" s="62"/>
      <c r="F33" s="34">
        <v>0</v>
      </c>
      <c r="G33" s="34">
        <v>0</v>
      </c>
      <c r="H33" s="34">
        <f t="shared" si="2"/>
        <v>0</v>
      </c>
      <c r="I33" s="39"/>
      <c r="J33" s="67"/>
    </row>
    <row r="34" spans="1:10" ht="21" customHeight="1" x14ac:dyDescent="0.25">
      <c r="A34" s="79"/>
      <c r="B34" s="80"/>
      <c r="C34" s="62"/>
      <c r="D34" s="75"/>
      <c r="E34" s="62"/>
      <c r="F34" s="34">
        <v>0</v>
      </c>
      <c r="G34" s="34">
        <v>0</v>
      </c>
      <c r="H34" s="34">
        <f t="shared" si="2"/>
        <v>0</v>
      </c>
      <c r="I34" s="39"/>
      <c r="J34" s="67"/>
    </row>
    <row r="35" spans="1:10" ht="21" customHeight="1" x14ac:dyDescent="0.25">
      <c r="A35" s="79"/>
      <c r="B35" s="80"/>
      <c r="C35" s="62"/>
      <c r="D35" s="75"/>
      <c r="E35" s="62"/>
      <c r="F35" s="34">
        <v>0</v>
      </c>
      <c r="G35" s="34">
        <v>0</v>
      </c>
      <c r="H35" s="34">
        <f t="shared" si="2"/>
        <v>0</v>
      </c>
      <c r="I35" s="39"/>
      <c r="J35" s="67"/>
    </row>
    <row r="36" spans="1:10" s="27" customFormat="1" ht="21" customHeight="1" x14ac:dyDescent="0.25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68"/>
    </row>
    <row r="37" spans="1:10" ht="21" customHeight="1" x14ac:dyDescent="0.25">
      <c r="A37" s="79">
        <v>8</v>
      </c>
      <c r="B37" s="80" t="s">
        <v>33</v>
      </c>
      <c r="C37" s="62">
        <v>0</v>
      </c>
      <c r="D37" s="75"/>
      <c r="E37" s="62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1" t="s">
        <v>34</v>
      </c>
    </row>
    <row r="38" spans="1:10" ht="21" customHeight="1" x14ac:dyDescent="0.25">
      <c r="A38" s="79"/>
      <c r="B38" s="80"/>
      <c r="C38" s="62"/>
      <c r="D38" s="75"/>
      <c r="E38" s="62"/>
      <c r="F38" s="34">
        <v>0</v>
      </c>
      <c r="G38" s="34">
        <v>0</v>
      </c>
      <c r="H38" s="34">
        <f t="shared" si="2"/>
        <v>0</v>
      </c>
      <c r="I38" s="39"/>
      <c r="J38" s="72"/>
    </row>
    <row r="39" spans="1:10" s="27" customFormat="1" ht="21" customHeight="1" x14ac:dyDescent="0.25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3"/>
    </row>
    <row r="40" spans="1:10" ht="21" customHeight="1" x14ac:dyDescent="0.25">
      <c r="A40" s="79">
        <v>9</v>
      </c>
      <c r="B40" s="80" t="s">
        <v>36</v>
      </c>
      <c r="C40" s="62">
        <v>0</v>
      </c>
      <c r="D40" s="75"/>
      <c r="E40" s="62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3" t="s">
        <v>37</v>
      </c>
    </row>
    <row r="41" spans="1:10" ht="21" customHeight="1" x14ac:dyDescent="0.25">
      <c r="A41" s="79"/>
      <c r="B41" s="80"/>
      <c r="C41" s="62"/>
      <c r="D41" s="75"/>
      <c r="E41" s="62"/>
      <c r="F41" s="34">
        <v>0</v>
      </c>
      <c r="G41" s="34">
        <v>0</v>
      </c>
      <c r="H41" s="34">
        <f t="shared" si="2"/>
        <v>0</v>
      </c>
      <c r="I41" s="39"/>
      <c r="J41" s="64"/>
    </row>
    <row r="42" spans="1:10" ht="21" customHeight="1" x14ac:dyDescent="0.25">
      <c r="A42" s="79"/>
      <c r="B42" s="80"/>
      <c r="C42" s="62"/>
      <c r="D42" s="75"/>
      <c r="E42" s="62"/>
      <c r="F42" s="34">
        <v>0</v>
      </c>
      <c r="G42" s="34">
        <v>0</v>
      </c>
      <c r="H42" s="34">
        <f t="shared" si="2"/>
        <v>0</v>
      </c>
      <c r="I42" s="39"/>
      <c r="J42" s="64"/>
    </row>
    <row r="43" spans="1:10" s="27" customFormat="1" ht="21" customHeight="1" x14ac:dyDescent="0.25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65"/>
    </row>
    <row r="44" spans="1:10" ht="21" customHeight="1" x14ac:dyDescent="0.25">
      <c r="A44" s="53">
        <v>10</v>
      </c>
      <c r="B44" s="80" t="s">
        <v>39</v>
      </c>
      <c r="C44" s="62">
        <v>0</v>
      </c>
      <c r="D44" s="75">
        <v>1</v>
      </c>
      <c r="E44" s="62">
        <f t="shared" si="1"/>
        <v>0</v>
      </c>
      <c r="F44" s="34">
        <v>0</v>
      </c>
      <c r="G44" s="34">
        <v>0</v>
      </c>
      <c r="H44" s="34">
        <f t="shared" si="2"/>
        <v>0</v>
      </c>
      <c r="I44" s="50" t="s">
        <v>89</v>
      </c>
      <c r="J44" s="66"/>
    </row>
    <row r="45" spans="1:10" ht="21" customHeight="1" x14ac:dyDescent="0.25">
      <c r="A45" s="54"/>
      <c r="B45" s="80"/>
      <c r="C45" s="62"/>
      <c r="D45" s="75"/>
      <c r="E45" s="62"/>
      <c r="F45" s="34">
        <v>0</v>
      </c>
      <c r="G45" s="34">
        <v>0</v>
      </c>
      <c r="H45" s="34">
        <f t="shared" ref="H45:H50" si="14">F45+G45</f>
        <v>0</v>
      </c>
      <c r="I45" s="50" t="s">
        <v>89</v>
      </c>
      <c r="J45" s="67"/>
    </row>
    <row r="46" spans="1:10" ht="21" customHeight="1" x14ac:dyDescent="0.25">
      <c r="A46" s="54"/>
      <c r="B46" s="80"/>
      <c r="C46" s="62"/>
      <c r="D46" s="75"/>
      <c r="E46" s="62"/>
      <c r="F46" s="34">
        <v>0</v>
      </c>
      <c r="G46" s="34">
        <v>0</v>
      </c>
      <c r="H46" s="34">
        <v>0</v>
      </c>
      <c r="I46" s="50" t="s">
        <v>89</v>
      </c>
      <c r="J46" s="67"/>
    </row>
    <row r="47" spans="1:10" ht="21" customHeight="1" x14ac:dyDescent="0.25">
      <c r="A47" s="54"/>
      <c r="B47" s="80"/>
      <c r="C47" s="62"/>
      <c r="D47" s="75"/>
      <c r="E47" s="62"/>
      <c r="F47" s="34">
        <v>0</v>
      </c>
      <c r="G47" s="34">
        <v>0</v>
      </c>
      <c r="H47" s="34">
        <f t="shared" si="14"/>
        <v>0</v>
      </c>
      <c r="I47" s="39"/>
      <c r="J47" s="67"/>
    </row>
    <row r="48" spans="1:10" ht="21" customHeight="1" x14ac:dyDescent="0.25">
      <c r="A48" s="54"/>
      <c r="B48" s="80"/>
      <c r="C48" s="62"/>
      <c r="D48" s="75"/>
      <c r="E48" s="62"/>
      <c r="F48" s="34">
        <v>0</v>
      </c>
      <c r="G48" s="34">
        <v>0</v>
      </c>
      <c r="H48" s="34">
        <f t="shared" si="14"/>
        <v>0</v>
      </c>
      <c r="I48" s="39"/>
      <c r="J48" s="67"/>
    </row>
    <row r="49" spans="1:10" ht="21" customHeight="1" x14ac:dyDescent="0.25">
      <c r="A49" s="54"/>
      <c r="B49" s="80"/>
      <c r="C49" s="62"/>
      <c r="D49" s="75"/>
      <c r="E49" s="62"/>
      <c r="F49" s="34">
        <v>0</v>
      </c>
      <c r="G49" s="34">
        <v>0</v>
      </c>
      <c r="H49" s="34">
        <f t="shared" si="14"/>
        <v>0</v>
      </c>
      <c r="I49" s="39"/>
      <c r="J49" s="67"/>
    </row>
    <row r="50" spans="1:10" ht="21" customHeight="1" x14ac:dyDescent="0.25">
      <c r="A50" s="55"/>
      <c r="B50" s="80"/>
      <c r="C50" s="62"/>
      <c r="D50" s="75"/>
      <c r="E50" s="62"/>
      <c r="F50" s="34">
        <v>0</v>
      </c>
      <c r="G50" s="34">
        <v>0</v>
      </c>
      <c r="H50" s="34">
        <f t="shared" si="14"/>
        <v>0</v>
      </c>
      <c r="I50" s="39"/>
      <c r="J50" s="67"/>
    </row>
    <row r="51" spans="1:10" s="27" customFormat="1" ht="21" customHeight="1" x14ac:dyDescent="0.25">
      <c r="A51" s="35"/>
      <c r="B51" s="36" t="s">
        <v>40</v>
      </c>
      <c r="C51" s="37">
        <f>SUM(C44)</f>
        <v>0</v>
      </c>
      <c r="D51" s="37">
        <f t="shared" ref="D51:E51" si="15">SUM(D44)</f>
        <v>1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68"/>
    </row>
    <row r="52" spans="1:10" ht="21" customHeight="1" x14ac:dyDescent="0.25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4</v>
      </c>
      <c r="E52" s="37">
        <f t="shared" si="17"/>
        <v>0</v>
      </c>
      <c r="F52" s="37">
        <f t="shared" si="17"/>
        <v>33702.550000000003</v>
      </c>
      <c r="G52" s="37">
        <f t="shared" si="17"/>
        <v>0</v>
      </c>
      <c r="H52" s="37">
        <f t="shared" si="17"/>
        <v>33702.550000000003</v>
      </c>
      <c r="I52" s="40"/>
      <c r="J52" s="41"/>
    </row>
    <row r="56" spans="1:10" ht="21" customHeight="1" x14ac:dyDescent="0.25">
      <c r="A56" s="84" t="s">
        <v>42</v>
      </c>
      <c r="B56" s="85"/>
      <c r="C56" s="86" t="s">
        <v>43</v>
      </c>
      <c r="D56" s="86"/>
      <c r="E56" s="86" t="s">
        <v>44</v>
      </c>
      <c r="F56" s="86"/>
      <c r="G56" s="86" t="s">
        <v>45</v>
      </c>
      <c r="H56" s="86"/>
      <c r="I56" s="42" t="s">
        <v>46</v>
      </c>
    </row>
    <row r="57" spans="1:10" ht="21" customHeight="1" x14ac:dyDescent="0.25">
      <c r="A57" s="76">
        <f>E52</f>
        <v>0</v>
      </c>
      <c r="B57" s="77"/>
      <c r="C57" s="77">
        <f>H52</f>
        <v>33702.550000000003</v>
      </c>
      <c r="D57" s="77"/>
      <c r="E57" s="77">
        <f>F52</f>
        <v>33702.550000000003</v>
      </c>
      <c r="F57" s="77"/>
      <c r="G57" s="77">
        <f>G52</f>
        <v>0</v>
      </c>
      <c r="H57" s="77"/>
      <c r="I57" s="43">
        <f>A57-C57</f>
        <v>-33702.550000000003</v>
      </c>
    </row>
    <row r="59" spans="1:10" ht="21" customHeight="1" x14ac:dyDescent="0.25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4" workbookViewId="0">
      <selection activeCell="G22" sqref="G22:J2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01" t="s">
        <v>83</v>
      </c>
      <c r="G5" s="101"/>
      <c r="H5" s="5" t="s">
        <v>53</v>
      </c>
      <c r="I5" s="4"/>
      <c r="J5" s="101" t="s">
        <v>88</v>
      </c>
      <c r="K5" s="102"/>
    </row>
    <row r="6" spans="2:11" ht="20.100000000000001" customHeight="1" x14ac:dyDescent="0.25">
      <c r="B6" s="6"/>
      <c r="C6" s="7"/>
      <c r="D6" s="8" t="s">
        <v>54</v>
      </c>
      <c r="E6" s="8"/>
      <c r="F6" s="103" t="s">
        <v>84</v>
      </c>
      <c r="G6" s="103"/>
      <c r="H6" s="8" t="s">
        <v>55</v>
      </c>
      <c r="I6" s="7"/>
      <c r="J6" s="103" t="s">
        <v>87</v>
      </c>
      <c r="K6" s="104"/>
    </row>
    <row r="7" spans="2:11" ht="20.100000000000001" customHeight="1" x14ac:dyDescent="0.25">
      <c r="B7" s="6"/>
      <c r="C7" s="7"/>
      <c r="D7" s="8" t="s">
        <v>56</v>
      </c>
      <c r="E7" s="8"/>
      <c r="F7" s="103" t="s">
        <v>85</v>
      </c>
      <c r="G7" s="103"/>
      <c r="H7" s="8" t="s">
        <v>57</v>
      </c>
      <c r="I7" s="7"/>
      <c r="J7" s="103" t="s">
        <v>86</v>
      </c>
      <c r="K7" s="10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8"/>
      <c r="K8" s="9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1</v>
      </c>
      <c r="C10" s="89"/>
      <c r="D10" s="13" t="s">
        <v>59</v>
      </c>
      <c r="E10" s="87" t="s">
        <v>60</v>
      </c>
      <c r="F10" s="89"/>
      <c r="G10" s="15" t="s">
        <v>61</v>
      </c>
      <c r="H10" s="14" t="s">
        <v>62</v>
      </c>
      <c r="I10" s="87" t="s">
        <v>63</v>
      </c>
      <c r="J10" s="89"/>
      <c r="K10" s="15" t="s">
        <v>64</v>
      </c>
    </row>
    <row r="11" spans="2:11" ht="20.100000000000001" customHeight="1" x14ac:dyDescent="0.25">
      <c r="B11" s="107">
        <v>1</v>
      </c>
      <c r="C11" s="108"/>
      <c r="D11" s="92" t="s">
        <v>65</v>
      </c>
      <c r="E11" s="107" t="s">
        <v>66</v>
      </c>
      <c r="F11" s="108"/>
      <c r="G11" s="16">
        <v>0</v>
      </c>
      <c r="H11" s="16"/>
      <c r="I11" s="96"/>
      <c r="J11" s="97"/>
      <c r="K11" s="21" t="s">
        <v>67</v>
      </c>
    </row>
    <row r="12" spans="2:11" ht="20.100000000000001" customHeight="1" x14ac:dyDescent="0.25">
      <c r="B12" s="107">
        <v>2</v>
      </c>
      <c r="C12" s="108"/>
      <c r="D12" s="93"/>
      <c r="E12" s="95" t="s">
        <v>68</v>
      </c>
      <c r="F12" s="95"/>
      <c r="G12" s="16">
        <v>543.89</v>
      </c>
      <c r="H12" s="47">
        <v>543.89</v>
      </c>
      <c r="I12" s="96"/>
      <c r="J12" s="97"/>
      <c r="K12" s="21" t="s">
        <v>69</v>
      </c>
    </row>
    <row r="13" spans="2:11" ht="20.100000000000001" customHeight="1" x14ac:dyDescent="0.25">
      <c r="B13" s="107">
        <v>3</v>
      </c>
      <c r="C13" s="108"/>
      <c r="D13" s="93"/>
      <c r="E13" s="107" t="s">
        <v>70</v>
      </c>
      <c r="F13" s="108"/>
      <c r="G13" s="16">
        <v>0</v>
      </c>
      <c r="H13" s="16"/>
      <c r="I13" s="96"/>
      <c r="J13" s="97"/>
      <c r="K13" s="21" t="s">
        <v>67</v>
      </c>
    </row>
    <row r="14" spans="2:11" ht="20.100000000000001" customHeight="1" x14ac:dyDescent="0.25">
      <c r="B14" s="48"/>
      <c r="C14" s="49"/>
      <c r="D14" s="93"/>
      <c r="E14" s="107" t="s">
        <v>71</v>
      </c>
      <c r="F14" s="108"/>
      <c r="G14" s="47">
        <v>43.8</v>
      </c>
      <c r="H14" s="47"/>
      <c r="I14" s="47">
        <v>43.8</v>
      </c>
      <c r="J14" s="47">
        <v>43.8</v>
      </c>
      <c r="K14" s="21" t="s">
        <v>81</v>
      </c>
    </row>
    <row r="15" spans="2:11" ht="20.100000000000001" customHeight="1" x14ac:dyDescent="0.25">
      <c r="B15" s="107">
        <v>4</v>
      </c>
      <c r="C15" s="108"/>
      <c r="D15" s="93"/>
      <c r="E15" s="107" t="s">
        <v>71</v>
      </c>
      <c r="F15" s="108"/>
      <c r="G15" s="16">
        <v>159</v>
      </c>
      <c r="H15" s="16"/>
      <c r="I15" s="47">
        <v>159</v>
      </c>
      <c r="J15" s="47">
        <v>159</v>
      </c>
      <c r="K15" s="21" t="s">
        <v>82</v>
      </c>
    </row>
    <row r="16" spans="2:11" ht="20.100000000000001" customHeight="1" x14ac:dyDescent="0.25">
      <c r="B16" s="107">
        <v>5</v>
      </c>
      <c r="C16" s="108"/>
      <c r="D16" s="92" t="s">
        <v>39</v>
      </c>
      <c r="E16" s="95"/>
      <c r="F16" s="95"/>
      <c r="G16" s="16">
        <v>0</v>
      </c>
      <c r="H16" s="16"/>
      <c r="I16" s="96"/>
      <c r="J16" s="97"/>
      <c r="K16" s="21"/>
    </row>
    <row r="17" spans="1:11" ht="20.100000000000001" customHeight="1" x14ac:dyDescent="0.25">
      <c r="B17" s="107">
        <v>6</v>
      </c>
      <c r="C17" s="108"/>
      <c r="D17" s="93"/>
      <c r="E17" s="95"/>
      <c r="F17" s="95"/>
      <c r="G17" s="16">
        <v>0</v>
      </c>
      <c r="H17" s="16"/>
      <c r="I17" s="96"/>
      <c r="J17" s="97"/>
      <c r="K17" s="21"/>
    </row>
    <row r="18" spans="1:11" ht="20.100000000000001" customHeight="1" x14ac:dyDescent="0.25">
      <c r="B18" s="107">
        <v>7</v>
      </c>
      <c r="C18" s="108"/>
      <c r="D18" s="94"/>
      <c r="E18" s="95"/>
      <c r="F18" s="95"/>
      <c r="G18" s="16">
        <v>0</v>
      </c>
      <c r="H18" s="16"/>
      <c r="I18" s="96"/>
      <c r="J18" s="97"/>
      <c r="K18" s="21"/>
    </row>
    <row r="19" spans="1:11" ht="20.100000000000001" customHeight="1" x14ac:dyDescent="0.25">
      <c r="B19" s="87" t="s">
        <v>41</v>
      </c>
      <c r="C19" s="88"/>
      <c r="D19" s="88"/>
      <c r="E19" s="88"/>
      <c r="F19" s="89"/>
      <c r="G19" s="17">
        <f>SUM(G11:G18)</f>
        <v>746.68999999999994</v>
      </c>
      <c r="H19" s="17">
        <f>SUM(H11:H18)</f>
        <v>543.89</v>
      </c>
      <c r="I19" s="90">
        <f>SUM(I11:J18)</f>
        <v>405.6</v>
      </c>
      <c r="J19" s="91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5" t="s">
        <v>62</v>
      </c>
      <c r="C21" s="105"/>
      <c r="D21" s="105"/>
      <c r="E21" s="105"/>
      <c r="F21" s="105"/>
      <c r="G21" s="105" t="s">
        <v>72</v>
      </c>
      <c r="H21" s="105"/>
      <c r="I21" s="105"/>
      <c r="J21" s="105"/>
      <c r="K21" s="15" t="s">
        <v>73</v>
      </c>
    </row>
    <row r="22" spans="1:11" ht="20.100000000000001" customHeight="1" x14ac:dyDescent="0.25">
      <c r="B22" s="106">
        <f>H19</f>
        <v>543.89</v>
      </c>
      <c r="C22" s="106"/>
      <c r="D22" s="106"/>
      <c r="E22" s="106"/>
      <c r="F22" s="106"/>
      <c r="G22" s="106">
        <f>I19</f>
        <v>405.6</v>
      </c>
      <c r="H22" s="106"/>
      <c r="I22" s="106"/>
      <c r="J22" s="106"/>
      <c r="K22" s="24">
        <f>SUM(B22:J22)</f>
        <v>949.49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7.399999999999999" x14ac:dyDescent="0.25">
      <c r="A27" s="81" t="s">
        <v>76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.100000000000001" customHeight="1" x14ac:dyDescent="0.25">
      <c r="B29" s="3"/>
      <c r="C29" s="4"/>
      <c r="D29" s="5" t="s">
        <v>52</v>
      </c>
      <c r="E29" s="5"/>
      <c r="F29" s="101"/>
      <c r="G29" s="101"/>
      <c r="H29" s="5" t="s">
        <v>53</v>
      </c>
      <c r="I29" s="4"/>
      <c r="J29" s="101"/>
      <c r="K29" s="102"/>
    </row>
    <row r="30" spans="1:11" ht="20.100000000000001" customHeight="1" x14ac:dyDescent="0.25">
      <c r="B30" s="6"/>
      <c r="C30" s="7"/>
      <c r="D30" s="8" t="s">
        <v>54</v>
      </c>
      <c r="E30" s="8"/>
      <c r="F30" s="103"/>
      <c r="G30" s="103"/>
      <c r="H30" s="8" t="s">
        <v>55</v>
      </c>
      <c r="I30" s="7"/>
      <c r="J30" s="103"/>
      <c r="K30" s="104"/>
    </row>
    <row r="31" spans="1:11" ht="20.100000000000001" customHeight="1" x14ac:dyDescent="0.25">
      <c r="B31" s="6"/>
      <c r="C31" s="7"/>
      <c r="D31" s="8" t="s">
        <v>56</v>
      </c>
      <c r="E31" s="8"/>
      <c r="F31" s="103"/>
      <c r="G31" s="103"/>
      <c r="H31" s="8" t="s">
        <v>57</v>
      </c>
      <c r="I31" s="7"/>
      <c r="J31" s="103"/>
      <c r="K31" s="104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8"/>
      <c r="K32" s="99"/>
    </row>
    <row r="33" spans="2:11" ht="20.100000000000001" customHeight="1" x14ac:dyDescent="0.25"/>
    <row r="34" spans="2:11" ht="20.100000000000001" customHeight="1" x14ac:dyDescent="0.25">
      <c r="B34" s="95"/>
      <c r="C34" s="95"/>
      <c r="D34" s="18" t="s">
        <v>77</v>
      </c>
      <c r="E34" s="95" t="s">
        <v>78</v>
      </c>
      <c r="F34" s="95"/>
      <c r="G34" s="16" t="s">
        <v>79</v>
      </c>
      <c r="H34" s="16" t="s">
        <v>80</v>
      </c>
      <c r="I34" s="100" t="s">
        <v>41</v>
      </c>
      <c r="J34" s="100"/>
      <c r="K34" s="25" t="s">
        <v>64</v>
      </c>
    </row>
    <row r="35" spans="2:11" ht="20.100000000000001" customHeight="1" x14ac:dyDescent="0.25">
      <c r="B35" s="95">
        <v>1</v>
      </c>
      <c r="C35" s="95"/>
      <c r="D35" s="19"/>
      <c r="E35" s="95"/>
      <c r="F35" s="95"/>
      <c r="G35" s="16"/>
      <c r="H35" s="16"/>
      <c r="I35" s="96">
        <f>G35*H35</f>
        <v>0</v>
      </c>
      <c r="J35" s="97"/>
      <c r="K35" s="26"/>
    </row>
    <row r="36" spans="2:11" ht="20.100000000000001" customHeight="1" x14ac:dyDescent="0.25">
      <c r="B36" s="95">
        <v>2</v>
      </c>
      <c r="C36" s="95"/>
      <c r="D36" s="19"/>
      <c r="E36" s="95"/>
      <c r="F36" s="95"/>
      <c r="G36" s="16"/>
      <c r="H36" s="16"/>
      <c r="I36" s="96">
        <f t="shared" ref="I36:I37" si="0">G36*H36</f>
        <v>0</v>
      </c>
      <c r="J36" s="97"/>
      <c r="K36" s="26"/>
    </row>
    <row r="37" spans="2:11" ht="20.100000000000001" customHeight="1" x14ac:dyDescent="0.25">
      <c r="B37" s="95">
        <v>3</v>
      </c>
      <c r="C37" s="95"/>
      <c r="D37" s="19"/>
      <c r="E37" s="95"/>
      <c r="F37" s="95"/>
      <c r="G37" s="16">
        <v>0</v>
      </c>
      <c r="H37" s="16"/>
      <c r="I37" s="96">
        <f t="shared" si="0"/>
        <v>0</v>
      </c>
      <c r="J37" s="97"/>
      <c r="K37" s="26"/>
    </row>
    <row r="38" spans="2:11" ht="20.100000000000001" customHeight="1" x14ac:dyDescent="0.25">
      <c r="B38" s="87" t="s">
        <v>41</v>
      </c>
      <c r="C38" s="88"/>
      <c r="D38" s="88"/>
      <c r="E38" s="88"/>
      <c r="F38" s="89"/>
      <c r="G38" s="17"/>
      <c r="H38" s="17">
        <f>SUM(H20:H37)</f>
        <v>0</v>
      </c>
      <c r="I38" s="90">
        <f>SUM(I35:J37)</f>
        <v>0</v>
      </c>
      <c r="J38" s="91"/>
      <c r="K38" s="22"/>
    </row>
    <row r="39" spans="2:11" ht="20.100000000000001" customHeight="1" x14ac:dyDescent="0.25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E14:F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2019-07-10T08:22:50Z</cp:lastPrinted>
  <dcterms:created xsi:type="dcterms:W3CDTF">2014-04-15T08:52:00Z</dcterms:created>
  <dcterms:modified xsi:type="dcterms:W3CDTF">2019-08-29T06:55:15Z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