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623" windowHeight="1383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员工差旅明细!$A$1:$K$46</definedName>
  </definedNames>
  <calcPr calcId="144525"/>
</workbook>
</file>

<file path=xl/sharedStrings.xml><?xml version="1.0" encoding="utf-8"?>
<sst xmlns="http://schemas.openxmlformats.org/spreadsheetml/2006/main" count="100">
  <si>
    <t>【员工差旅报销单】</t>
  </si>
  <si>
    <t>姓名:</t>
  </si>
  <si>
    <t>袁巧云</t>
  </si>
  <si>
    <t>职位:</t>
  </si>
  <si>
    <t>平面设计</t>
  </si>
  <si>
    <t>发生地:</t>
  </si>
  <si>
    <t>上海</t>
  </si>
  <si>
    <t>部门:</t>
  </si>
  <si>
    <t>上海事业部</t>
  </si>
  <si>
    <t>发生日期:</t>
  </si>
  <si>
    <t>2018/7/16-7/20</t>
  </si>
  <si>
    <t>报销日期:</t>
  </si>
  <si>
    <t>团号:</t>
  </si>
  <si>
    <t>HMOA-180718-SXY618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</si>
  <si>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</si>
  <si>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</si>
  <si>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</si>
  <si>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</si>
  <si>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</si>
  <si>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</si>
  <si>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</si>
  <si>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</si>
  <si>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</si>
  <si>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加班公司-上海</t>
  </si>
  <si>
    <t>家-上汽</t>
  </si>
  <si>
    <t>加班公司-家</t>
  </si>
  <si>
    <t>家-上海火车站</t>
  </si>
  <si>
    <t>上海火车站-公司</t>
  </si>
  <si>
    <t>上海火车站-家</t>
  </si>
  <si>
    <t>打车过路费</t>
  </si>
  <si>
    <t>住宿费</t>
  </si>
  <si>
    <t>当时当地</t>
  </si>
  <si>
    <t>餐费</t>
  </si>
  <si>
    <t>7.16-7.20</t>
  </si>
  <si>
    <t>其他</t>
  </si>
  <si>
    <t>上会费</t>
  </si>
  <si>
    <t>合计</t>
  </si>
  <si>
    <t>补票金额</t>
  </si>
  <si>
    <t>报销总金额</t>
  </si>
  <si>
    <t>报销人: 陈佳伟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</si>
  <si>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</si>
  <si>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</si>
  <si>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</si>
  <si>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</si>
  <si>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</si>
  <si>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</si>
  <si>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</si>
  <si>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</si>
  <si>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7月16日-7月20日</t>
  </si>
  <si>
    <t>【借款报销单】</t>
  </si>
  <si>
    <t>团号：HMOA-180718-SXY618</t>
  </si>
  <si>
    <t>会议日期：2018.7.18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</si>
  <si>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</si>
  <si>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</si>
  <si>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</si>
  <si>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</si>
  <si>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</si>
  <si>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</si>
  <si>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</si>
  <si>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</si>
  <si>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</si>
  <si>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</si>
  <si>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</si>
  <si>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</si>
  <si>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</si>
  <si>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</si>
  <si>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</si>
  <si>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</si>
  <si>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</si>
  <si>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</si>
  <si>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</si>
  <si>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</si>
  <si>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</si>
  <si>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</si>
  <si>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</si>
  <si>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</si>
  <si>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</si>
  <si>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</si>
  <si>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</si>
  <si>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</si>
  <si>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</si>
  <si>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</si>
  <si>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LED手举牌制作</t>
  </si>
  <si>
    <t>行李牌挂绳</t>
  </si>
  <si>
    <t>制作费合计</t>
  </si>
  <si>
    <t>快递费用合计</t>
  </si>
  <si>
    <t>（深圳-武汉洲际酒店）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</si>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</sst>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  <numFmt numFmtId="179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2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23" borderId="18" applyNumberFormat="0" applyAlignment="0" applyProtection="0">
      <alignment vertical="center"/>
    </xf>
    <xf numFmtId="0" fontId="24" fillId="23" borderId="19" applyNumberFormat="0" applyAlignment="0" applyProtection="0">
      <alignment vertical="center"/>
    </xf>
    <xf numFmtId="0" fontId="26" fillId="33" borderId="2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/>
    </xf>
    <xf numFmtId="176" fontId="8" fillId="6" borderId="5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220" y="19050"/>
          <a:ext cx="121221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665480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zoomScale="90" zoomScaleNormal="90" topLeftCell="A19" workbookViewId="0">
      <selection activeCell="K12" sqref="K12"/>
    </sheetView>
  </sheetViews>
  <sheetFormatPr defaultColWidth="9" defaultRowHeight="14.4"/>
  <cols>
    <col min="1" max="1" width="1.4537037037037" customWidth="1"/>
    <col min="2" max="3" width="2.26851851851852" customWidth="1"/>
    <col min="4" max="4" width="12.0925925925926" customWidth="1"/>
    <col min="5" max="5" width="0.907407407407407" customWidth="1"/>
    <col min="6" max="6" width="18" customWidth="1"/>
    <col min="7" max="7" width="11.6296296296296" customWidth="1"/>
    <col min="8" max="8" width="11.0925925925926" customWidth="1"/>
    <col min="9" max="9" width="1" customWidth="1"/>
    <col min="10" max="10" width="11.9074074074074" customWidth="1"/>
    <col min="11" max="11" width="23.4537037037037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3"/>
      <c r="C4" s="53"/>
      <c r="D4" s="53"/>
      <c r="E4" s="53"/>
      <c r="F4" s="53"/>
      <c r="G4" s="53"/>
      <c r="H4" s="53"/>
      <c r="I4" s="53"/>
      <c r="J4" s="53"/>
      <c r="K4" s="85"/>
    </row>
    <row r="5" ht="20.15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6"/>
    </row>
    <row r="6" ht="20.15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7"/>
    </row>
    <row r="7" ht="20.15" customHeight="1" spans="2:11">
      <c r="B7" s="58"/>
      <c r="C7" s="59"/>
      <c r="D7" s="60" t="s">
        <v>9</v>
      </c>
      <c r="E7" s="60"/>
      <c r="F7" s="62" t="s">
        <v>10</v>
      </c>
      <c r="G7" s="61"/>
      <c r="H7" s="60" t="s">
        <v>11</v>
      </c>
      <c r="I7" s="88"/>
      <c r="J7" s="62">
        <v>43305</v>
      </c>
      <c r="K7" s="87"/>
    </row>
    <row r="8" ht="20.15" customHeight="1" spans="2:11">
      <c r="B8" s="63"/>
      <c r="C8" s="64"/>
      <c r="D8" s="65"/>
      <c r="E8" s="65"/>
      <c r="F8" s="66"/>
      <c r="G8" s="66"/>
      <c r="H8" s="65" t="s">
        <v>12</v>
      </c>
      <c r="I8" s="89"/>
      <c r="J8" s="66" t="s">
        <v>13</v>
      </c>
      <c r="K8" s="90"/>
    </row>
    <row r="9" ht="20.15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5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ht="20.15" customHeight="1" spans="2:11">
      <c r="B11" s="73">
        <v>1</v>
      </c>
      <c r="C11" s="74"/>
      <c r="D11" s="75" t="s">
        <v>21</v>
      </c>
      <c r="E11" s="76" t="s">
        <v>22</v>
      </c>
      <c r="F11" s="76"/>
      <c r="G11" s="77">
        <f>H11+I11</f>
        <v>108</v>
      </c>
      <c r="H11" s="77">
        <v>108</v>
      </c>
      <c r="I11" s="91">
        <v>0</v>
      </c>
      <c r="J11" s="92"/>
      <c r="K11" s="93" t="s">
        <v>23</v>
      </c>
    </row>
    <row r="12" ht="20.15" customHeight="1" spans="2:11">
      <c r="B12" s="73"/>
      <c r="C12" s="74"/>
      <c r="D12" s="78"/>
      <c r="E12" s="76" t="s">
        <v>22</v>
      </c>
      <c r="F12" s="76"/>
      <c r="G12" s="77">
        <f t="shared" ref="G12:G14" si="0">H12+I12</f>
        <v>31</v>
      </c>
      <c r="H12" s="77">
        <v>31</v>
      </c>
      <c r="I12" s="91">
        <v>0</v>
      </c>
      <c r="J12" s="92"/>
      <c r="K12" s="93" t="s">
        <v>24</v>
      </c>
    </row>
    <row r="13" ht="20.15" customHeight="1" spans="2:11">
      <c r="B13" s="73"/>
      <c r="C13" s="74"/>
      <c r="D13" s="78"/>
      <c r="E13" s="76" t="s">
        <v>22</v>
      </c>
      <c r="F13" s="76"/>
      <c r="G13" s="77">
        <f t="shared" si="0"/>
        <v>121</v>
      </c>
      <c r="H13" s="77">
        <v>121</v>
      </c>
      <c r="I13" s="91">
        <v>0</v>
      </c>
      <c r="J13" s="92"/>
      <c r="K13" s="93" t="s">
        <v>25</v>
      </c>
    </row>
    <row r="14" spans="2:11">
      <c r="B14" s="73">
        <v>2</v>
      </c>
      <c r="C14" s="74"/>
      <c r="D14" s="78"/>
      <c r="E14" s="76" t="s">
        <v>22</v>
      </c>
      <c r="F14" s="76"/>
      <c r="G14" s="77">
        <f t="shared" si="0"/>
        <v>144</v>
      </c>
      <c r="H14" s="77">
        <v>144</v>
      </c>
      <c r="I14" s="91">
        <v>0</v>
      </c>
      <c r="J14" s="92"/>
      <c r="K14" s="94" t="s">
        <v>26</v>
      </c>
    </row>
    <row r="15" spans="2:11">
      <c r="B15" s="73"/>
      <c r="C15" s="74"/>
      <c r="D15" s="78"/>
      <c r="E15" s="76" t="s">
        <v>22</v>
      </c>
      <c r="F15" s="76"/>
      <c r="G15" s="77">
        <f>H15+I15</f>
        <v>109</v>
      </c>
      <c r="H15" s="77">
        <v>109</v>
      </c>
      <c r="I15" s="91">
        <v>0</v>
      </c>
      <c r="J15" s="92"/>
      <c r="K15" s="94" t="s">
        <v>27</v>
      </c>
    </row>
    <row r="16" spans="2:11">
      <c r="B16" s="73"/>
      <c r="C16" s="74"/>
      <c r="D16" s="78"/>
      <c r="E16" s="76" t="s">
        <v>22</v>
      </c>
      <c r="F16" s="76"/>
      <c r="G16" s="77">
        <f>H16+I16</f>
        <v>13</v>
      </c>
      <c r="H16" s="77">
        <v>13</v>
      </c>
      <c r="I16" s="91">
        <v>0</v>
      </c>
      <c r="J16" s="92"/>
      <c r="K16" s="94" t="s">
        <v>28</v>
      </c>
    </row>
    <row r="17" spans="2:11">
      <c r="B17" s="73"/>
      <c r="C17" s="74"/>
      <c r="D17" s="78"/>
      <c r="E17" s="76" t="s">
        <v>22</v>
      </c>
      <c r="F17" s="76"/>
      <c r="G17" s="77">
        <f>H17+I17</f>
        <v>180</v>
      </c>
      <c r="H17" s="77">
        <v>180</v>
      </c>
      <c r="I17" s="91">
        <v>0</v>
      </c>
      <c r="J17" s="92"/>
      <c r="K17" s="94" t="s">
        <v>28</v>
      </c>
    </row>
    <row r="18" spans="2:11">
      <c r="B18" s="73"/>
      <c r="C18" s="74"/>
      <c r="D18" s="78"/>
      <c r="E18" s="76" t="s">
        <v>22</v>
      </c>
      <c r="F18" s="76"/>
      <c r="G18" s="77">
        <f>H18+I18</f>
        <v>15</v>
      </c>
      <c r="H18" s="77">
        <v>15</v>
      </c>
      <c r="I18" s="91">
        <v>0</v>
      </c>
      <c r="J18" s="92"/>
      <c r="K18" s="94" t="s">
        <v>29</v>
      </c>
    </row>
    <row r="19" ht="20.15" customHeight="1" spans="2:11">
      <c r="B19" s="73">
        <v>3</v>
      </c>
      <c r="C19" s="74"/>
      <c r="D19" s="78"/>
      <c r="E19" s="73" t="s">
        <v>30</v>
      </c>
      <c r="F19" s="74"/>
      <c r="G19" s="77">
        <f>H19+I19</f>
        <v>0</v>
      </c>
      <c r="H19" s="77">
        <v>0</v>
      </c>
      <c r="I19" s="91">
        <v>0</v>
      </c>
      <c r="J19" s="92"/>
      <c r="K19" s="93" t="s">
        <v>31</v>
      </c>
    </row>
    <row r="20" ht="20.15" customHeight="1" spans="2:11">
      <c r="B20" s="73"/>
      <c r="C20" s="74"/>
      <c r="D20" s="78"/>
      <c r="E20" s="73" t="s">
        <v>32</v>
      </c>
      <c r="F20" s="74"/>
      <c r="G20" s="77">
        <f>H20+I20</f>
        <v>75.5</v>
      </c>
      <c r="H20" s="77">
        <v>0</v>
      </c>
      <c r="I20" s="91">
        <v>75.5</v>
      </c>
      <c r="J20" s="92"/>
      <c r="K20" s="94" t="s">
        <v>33</v>
      </c>
    </row>
    <row r="21" ht="20.15" customHeight="1" spans="2:11">
      <c r="B21" s="73"/>
      <c r="C21" s="74"/>
      <c r="D21" s="78"/>
      <c r="E21" s="73" t="s">
        <v>32</v>
      </c>
      <c r="F21" s="74"/>
      <c r="G21" s="77">
        <f>H21+I21</f>
        <v>228</v>
      </c>
      <c r="H21" s="77">
        <v>0</v>
      </c>
      <c r="I21" s="91">
        <v>228</v>
      </c>
      <c r="J21" s="92"/>
      <c r="K21" s="94" t="s">
        <v>33</v>
      </c>
    </row>
    <row r="22" ht="19.5" customHeight="1" spans="2:11">
      <c r="B22" s="73">
        <v>4</v>
      </c>
      <c r="C22" s="74"/>
      <c r="D22" s="78"/>
      <c r="E22" s="73" t="s">
        <v>32</v>
      </c>
      <c r="F22" s="74"/>
      <c r="G22" s="77">
        <f>H22+I22</f>
        <v>51.9</v>
      </c>
      <c r="H22" s="77">
        <v>0</v>
      </c>
      <c r="I22" s="91">
        <v>51.9</v>
      </c>
      <c r="J22" s="92"/>
      <c r="K22" s="94" t="s">
        <v>33</v>
      </c>
    </row>
    <row r="23" spans="2:11">
      <c r="B23" s="73">
        <v>5</v>
      </c>
      <c r="C23" s="74"/>
      <c r="D23" s="75" t="s">
        <v>34</v>
      </c>
      <c r="E23" s="76" t="s">
        <v>35</v>
      </c>
      <c r="F23" s="76"/>
      <c r="G23" s="77">
        <f>H23+I23</f>
        <v>0</v>
      </c>
      <c r="H23" s="77">
        <v>0</v>
      </c>
      <c r="I23" s="91">
        <v>0</v>
      </c>
      <c r="J23" s="92"/>
      <c r="K23" s="94"/>
    </row>
    <row r="24" ht="20.15" customHeight="1" spans="2:11">
      <c r="B24" s="73">
        <v>6</v>
      </c>
      <c r="C24" s="74"/>
      <c r="D24" s="78"/>
      <c r="E24" s="76"/>
      <c r="F24" s="76"/>
      <c r="G24" s="77">
        <f>H24+I24</f>
        <v>0</v>
      </c>
      <c r="H24" s="77">
        <v>0</v>
      </c>
      <c r="I24" s="91">
        <v>0</v>
      </c>
      <c r="J24" s="92"/>
      <c r="K24" s="93"/>
    </row>
    <row r="25" ht="20.15" customHeight="1" spans="2:11">
      <c r="B25" s="73">
        <v>7</v>
      </c>
      <c r="C25" s="74"/>
      <c r="D25" s="79"/>
      <c r="E25" s="76"/>
      <c r="F25" s="76"/>
      <c r="G25" s="77">
        <f>H25+I25</f>
        <v>0</v>
      </c>
      <c r="H25" s="77">
        <v>0</v>
      </c>
      <c r="I25" s="91">
        <v>0</v>
      </c>
      <c r="J25" s="92"/>
      <c r="K25" s="93"/>
    </row>
    <row r="26" ht="20.15" customHeight="1" spans="2:11">
      <c r="B26" s="70" t="s">
        <v>36</v>
      </c>
      <c r="C26" s="80"/>
      <c r="D26" s="80"/>
      <c r="E26" s="80"/>
      <c r="F26" s="71"/>
      <c r="G26" s="81">
        <f>SUM(G11:G25)</f>
        <v>1076.4</v>
      </c>
      <c r="H26" s="81">
        <f>SUM(H11:H25)</f>
        <v>721</v>
      </c>
      <c r="I26" s="95">
        <f>SUM(I11:J25)</f>
        <v>355.4</v>
      </c>
      <c r="J26" s="96"/>
      <c r="K26" s="97"/>
    </row>
    <row r="27" ht="20.15" customHeight="1" spans="2:11">
      <c r="B27" s="67"/>
      <c r="C27" s="67"/>
      <c r="D27" s="67"/>
      <c r="E27" s="67"/>
      <c r="F27" s="67"/>
      <c r="G27" s="67"/>
      <c r="H27" s="67"/>
      <c r="I27" s="67"/>
      <c r="J27" s="98"/>
      <c r="K27" s="67"/>
    </row>
    <row r="28" ht="20.15" customHeight="1" spans="2:11">
      <c r="B28" s="72" t="s">
        <v>18</v>
      </c>
      <c r="C28" s="72"/>
      <c r="D28" s="72"/>
      <c r="E28" s="72"/>
      <c r="F28" s="72"/>
      <c r="G28" s="72" t="s">
        <v>37</v>
      </c>
      <c r="H28" s="72"/>
      <c r="I28" s="72"/>
      <c r="J28" s="72"/>
      <c r="K28" s="72" t="s">
        <v>38</v>
      </c>
    </row>
    <row r="29" ht="20.15" customHeight="1" spans="2:11">
      <c r="B29" s="82">
        <f>H26</f>
        <v>721</v>
      </c>
      <c r="C29" s="82"/>
      <c r="D29" s="82"/>
      <c r="E29" s="82"/>
      <c r="F29" s="82"/>
      <c r="G29" s="82">
        <f>I26</f>
        <v>355.4</v>
      </c>
      <c r="H29" s="82"/>
      <c r="I29" s="82"/>
      <c r="J29" s="82"/>
      <c r="K29" s="99">
        <f>SUM(B29:J29)</f>
        <v>1076.4</v>
      </c>
    </row>
    <row r="30" ht="20.15" customHeight="1" spans="2:11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ht="20.15" customHeight="1" spans="2:11">
      <c r="B31" s="67" t="s">
        <v>39</v>
      </c>
      <c r="C31" s="67"/>
      <c r="D31" s="67"/>
      <c r="E31" s="67"/>
      <c r="F31" s="67" t="s">
        <v>40</v>
      </c>
      <c r="G31" s="67" t="s">
        <v>41</v>
      </c>
      <c r="H31" s="67"/>
      <c r="I31" s="67"/>
      <c r="J31" s="67" t="s">
        <v>42</v>
      </c>
      <c r="K31" s="67"/>
    </row>
    <row r="34" ht="17.4" spans="1:11">
      <c r="A34" s="4" t="s">
        <v>43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6" ht="20.15" customHeight="1" spans="2:11">
      <c r="B36" s="54"/>
      <c r="C36" s="55"/>
      <c r="D36" s="56" t="s">
        <v>1</v>
      </c>
      <c r="E36" s="56"/>
      <c r="F36" s="57" t="str">
        <f>F5</f>
        <v>袁巧云</v>
      </c>
      <c r="G36" s="57"/>
      <c r="H36" s="56" t="s">
        <v>3</v>
      </c>
      <c r="I36" s="55"/>
      <c r="J36" s="57" t="str">
        <f>J5</f>
        <v>平面设计</v>
      </c>
      <c r="K36" s="86"/>
    </row>
    <row r="37" ht="20.15" customHeight="1" spans="2:11">
      <c r="B37" s="58"/>
      <c r="C37" s="59"/>
      <c r="D37" s="60" t="s">
        <v>5</v>
      </c>
      <c r="E37" s="60"/>
      <c r="F37" s="61" t="str">
        <f>F6</f>
        <v>上海</v>
      </c>
      <c r="G37" s="61"/>
      <c r="H37" s="60" t="s">
        <v>7</v>
      </c>
      <c r="I37" s="59"/>
      <c r="J37" s="61" t="str">
        <f>J6</f>
        <v>上海事业部</v>
      </c>
      <c r="K37" s="87"/>
    </row>
    <row r="38" ht="20.15" customHeight="1" spans="2:11">
      <c r="B38" s="58"/>
      <c r="C38" s="59"/>
      <c r="D38" s="60" t="s">
        <v>9</v>
      </c>
      <c r="E38" s="60"/>
      <c r="F38" s="61" t="str">
        <f>F7</f>
        <v>2018/7/16-7/20</v>
      </c>
      <c r="G38" s="61"/>
      <c r="H38" s="60" t="s">
        <v>11</v>
      </c>
      <c r="I38" s="88"/>
      <c r="J38" s="62">
        <f>J7</f>
        <v>43305</v>
      </c>
      <c r="K38" s="87"/>
    </row>
    <row r="39" ht="20.15" customHeight="1" spans="2:11">
      <c r="B39" s="63"/>
      <c r="C39" s="64"/>
      <c r="D39" s="65"/>
      <c r="E39" s="65"/>
      <c r="F39" s="66"/>
      <c r="G39" s="66"/>
      <c r="H39" s="65" t="s">
        <v>12</v>
      </c>
      <c r="I39" s="89"/>
      <c r="J39" s="66" t="str">
        <f>J8</f>
        <v>HMOA-180718-SXY618</v>
      </c>
      <c r="K39" s="90"/>
    </row>
    <row r="40" ht="20.15" customHeight="1"/>
    <row r="41" ht="20.15" customHeight="1" spans="2:11">
      <c r="B41" s="76"/>
      <c r="C41" s="76"/>
      <c r="D41" s="83" t="s">
        <v>44</v>
      </c>
      <c r="E41" s="76" t="s">
        <v>45</v>
      </c>
      <c r="F41" s="76"/>
      <c r="G41" s="77" t="s">
        <v>46</v>
      </c>
      <c r="H41" s="77" t="s">
        <v>47</v>
      </c>
      <c r="I41" s="77" t="s">
        <v>36</v>
      </c>
      <c r="J41" s="77"/>
      <c r="K41" s="100" t="s">
        <v>20</v>
      </c>
    </row>
    <row r="42" spans="2:11">
      <c r="B42" s="76">
        <v>1</v>
      </c>
      <c r="C42" s="76"/>
      <c r="D42" s="84" t="s">
        <v>6</v>
      </c>
      <c r="E42" s="76" t="s">
        <v>48</v>
      </c>
      <c r="F42" s="76"/>
      <c r="G42" s="77">
        <v>100</v>
      </c>
      <c r="H42" s="77">
        <v>5</v>
      </c>
      <c r="I42" s="91">
        <f>G42*H42</f>
        <v>500</v>
      </c>
      <c r="J42" s="92"/>
      <c r="K42" s="94" t="s">
        <v>48</v>
      </c>
    </row>
    <row r="43" ht="20.15" customHeight="1" spans="2:11">
      <c r="B43" s="76">
        <v>2</v>
      </c>
      <c r="C43" s="76"/>
      <c r="D43" s="84"/>
      <c r="E43" s="76"/>
      <c r="F43" s="76"/>
      <c r="G43" s="77"/>
      <c r="H43" s="77"/>
      <c r="I43" s="91"/>
      <c r="J43" s="92"/>
      <c r="K43" s="94"/>
    </row>
    <row r="44" ht="20.15" customHeight="1" spans="2:11">
      <c r="B44" s="76">
        <v>3</v>
      </c>
      <c r="C44" s="76"/>
      <c r="D44" s="84"/>
      <c r="E44" s="76"/>
      <c r="F44" s="76"/>
      <c r="G44" s="77"/>
      <c r="H44" s="77"/>
      <c r="I44" s="91"/>
      <c r="J44" s="92"/>
      <c r="K44" s="94"/>
    </row>
    <row r="45" ht="20.15" customHeight="1" spans="2:11">
      <c r="B45" s="70" t="s">
        <v>36</v>
      </c>
      <c r="C45" s="80"/>
      <c r="D45" s="80"/>
      <c r="E45" s="80"/>
      <c r="F45" s="71"/>
      <c r="G45" s="81"/>
      <c r="H45" s="81"/>
      <c r="I45" s="95">
        <f>I42</f>
        <v>500</v>
      </c>
      <c r="J45" s="96"/>
      <c r="K45" s="97"/>
    </row>
    <row r="46" ht="20.15" customHeight="1" spans="2:11">
      <c r="B46" s="67" t="s">
        <v>39</v>
      </c>
      <c r="C46" s="67"/>
      <c r="D46" s="67" t="s">
        <v>2</v>
      </c>
      <c r="E46" s="67"/>
      <c r="F46" s="67" t="s">
        <v>40</v>
      </c>
      <c r="G46" s="67" t="s">
        <v>41</v>
      </c>
      <c r="H46" s="67"/>
      <c r="I46" s="67"/>
      <c r="J46" s="67" t="s">
        <v>42</v>
      </c>
      <c r="K46" s="67"/>
    </row>
  </sheetData>
  <mergeCells count="7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B14:C14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19"/>
    <mergeCell ref="D23:D25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topLeftCell="A19" workbookViewId="0">
      <selection activeCell="I34" sqref="I34"/>
    </sheetView>
  </sheetViews>
  <sheetFormatPr defaultColWidth="8.87962962962963" defaultRowHeight="21" customHeight="1"/>
  <cols>
    <col min="1" max="1" width="8.87962962962963" style="2"/>
    <col min="2" max="2" width="16.6296296296296" customWidth="1"/>
    <col min="3" max="3" width="13.1296296296296" style="3" customWidth="1"/>
    <col min="4" max="4" width="8.87962962962963" style="2"/>
    <col min="5" max="5" width="13.1296296296296" style="2" customWidth="1"/>
    <col min="9" max="9" width="24.8796296296296" customWidth="1"/>
    <col min="10" max="10" width="39.5" customWidth="1"/>
  </cols>
  <sheetData>
    <row r="2" customHeight="1" spans="3:12">
      <c r="C2" s="4" t="s">
        <v>49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50</v>
      </c>
      <c r="I4" s="5"/>
      <c r="J4" s="5" t="s">
        <v>51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52</v>
      </c>
      <c r="C6" s="9" t="s">
        <v>53</v>
      </c>
      <c r="D6" s="9"/>
      <c r="E6" s="9"/>
      <c r="F6" s="10" t="s">
        <v>54</v>
      </c>
      <c r="G6" s="10"/>
      <c r="H6" s="10"/>
      <c r="I6" s="10"/>
      <c r="J6" s="8" t="s">
        <v>55</v>
      </c>
    </row>
    <row r="7" customHeight="1" spans="1:10">
      <c r="A7" s="7"/>
      <c r="B7" s="8"/>
      <c r="C7" s="11" t="s">
        <v>56</v>
      </c>
      <c r="D7" s="12" t="s">
        <v>57</v>
      </c>
      <c r="E7" s="9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8"/>
    </row>
    <row r="8" customHeight="1" spans="1:10">
      <c r="A8" s="13">
        <v>1</v>
      </c>
      <c r="B8" s="14" t="s">
        <v>63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8"/>
      <c r="J8" s="39" t="s">
        <v>64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8"/>
      <c r="J14" s="39" t="s">
        <v>67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si="2"/>
        <v>0</v>
      </c>
      <c r="I15" s="38"/>
      <c r="J15" s="40"/>
    </row>
    <row r="16" s="1" customFormat="1" customHeight="1" spans="1:10">
      <c r="A16" s="17"/>
      <c r="B16" s="18" t="s">
        <v>68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1"/>
      <c r="J16" s="42"/>
    </row>
    <row r="17" customHeight="1" spans="1:10">
      <c r="A17" s="13">
        <v>3</v>
      </c>
      <c r="B17" s="14" t="s">
        <v>69</v>
      </c>
      <c r="C17" s="15">
        <v>0</v>
      </c>
      <c r="D17" s="13">
        <v>0</v>
      </c>
      <c r="E17" s="16">
        <f>C17*D17</f>
        <v>0</v>
      </c>
      <c r="F17" s="15">
        <v>0</v>
      </c>
      <c r="G17" s="15">
        <v>0</v>
      </c>
      <c r="H17" s="15">
        <f t="shared" si="2"/>
        <v>0</v>
      </c>
      <c r="I17" s="38"/>
      <c r="J17" s="43" t="s">
        <v>70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2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2"/>
        <v>0</v>
      </c>
      <c r="I20" s="38"/>
      <c r="J20" s="44"/>
    </row>
    <row r="21" s="1" customFormat="1" customHeight="1" spans="1:10">
      <c r="A21" s="17"/>
      <c r="B21" s="18" t="s">
        <v>71</v>
      </c>
      <c r="C21" s="19">
        <f>SUM(C17)</f>
        <v>0</v>
      </c>
      <c r="D21" s="20">
        <f>SUM(D17)</f>
        <v>0</v>
      </c>
      <c r="E21" s="20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41"/>
      <c r="J21" s="45"/>
    </row>
    <row r="22" customHeight="1" spans="1:10">
      <c r="A22" s="13">
        <v>4</v>
      </c>
      <c r="B22" s="14" t="s">
        <v>72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8"/>
      <c r="J22" s="43" t="s">
        <v>73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5"/>
        <v>0</v>
      </c>
      <c r="I23" s="38"/>
      <c r="J23" s="44"/>
    </row>
    <row r="24" s="1" customFormat="1" customHeight="1" spans="1:10">
      <c r="A24" s="17"/>
      <c r="B24" s="18" t="s">
        <v>74</v>
      </c>
      <c r="C24" s="19">
        <f>C22</f>
        <v>0</v>
      </c>
      <c r="D24" s="20">
        <f>D22</f>
        <v>0</v>
      </c>
      <c r="E24" s="20">
        <f>E22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75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5"/>
        <v>0</v>
      </c>
      <c r="I25" s="38"/>
      <c r="J25" s="39" t="s">
        <v>76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si="5"/>
        <v>0</v>
      </c>
      <c r="I26" s="38"/>
      <c r="J26" s="40"/>
    </row>
    <row r="27" s="1" customFormat="1" customHeight="1" spans="1:10">
      <c r="A27" s="17"/>
      <c r="B27" s="18" t="s">
        <v>77</v>
      </c>
      <c r="C27" s="19">
        <f>SUM(C25)</f>
        <v>0</v>
      </c>
      <c r="D27" s="20">
        <f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78</v>
      </c>
      <c r="C28" s="15">
        <v>0</v>
      </c>
      <c r="D28" s="13">
        <v>0</v>
      </c>
      <c r="E28" s="16">
        <f>C28*D28</f>
        <v>0</v>
      </c>
      <c r="F28" s="15">
        <v>0</v>
      </c>
      <c r="G28" s="15">
        <v>0</v>
      </c>
      <c r="H28" s="15">
        <f t="shared" ref="H28:H31" si="7">F28+G28</f>
        <v>0</v>
      </c>
      <c r="I28" s="38"/>
      <c r="J28" s="39" t="s">
        <v>79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7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7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8"/>
      <c r="J31" s="44"/>
    </row>
    <row r="32" s="1" customFormat="1" customHeight="1" spans="1:10">
      <c r="A32" s="17"/>
      <c r="B32" s="18" t="s">
        <v>80</v>
      </c>
      <c r="C32" s="19">
        <f>SUM(C28)</f>
        <v>0</v>
      </c>
      <c r="D32" s="20">
        <f>SUM(D28)</f>
        <v>0</v>
      </c>
      <c r="E32" s="20">
        <f>SUM(E28)</f>
        <v>0</v>
      </c>
      <c r="F32" s="19">
        <f t="shared" ref="F32:H32" si="8">SUM(F28:F31)</f>
        <v>0</v>
      </c>
      <c r="G32" s="19">
        <f t="shared" si="8"/>
        <v>0</v>
      </c>
      <c r="H32" s="19">
        <f t="shared" si="8"/>
        <v>0</v>
      </c>
      <c r="I32" s="41"/>
      <c r="J32" s="45"/>
    </row>
    <row r="33" customHeight="1" spans="1:10">
      <c r="A33" s="13">
        <v>7</v>
      </c>
      <c r="B33" s="14" t="s">
        <v>81</v>
      </c>
      <c r="C33" s="15">
        <v>714</v>
      </c>
      <c r="D33" s="13">
        <v>1</v>
      </c>
      <c r="E33" s="16">
        <f>C33*D33</f>
        <v>714</v>
      </c>
      <c r="F33" s="15">
        <v>670</v>
      </c>
      <c r="G33" s="15">
        <v>0</v>
      </c>
      <c r="H33" s="15">
        <f t="shared" ref="H33:H36" si="9">F33+G33</f>
        <v>670</v>
      </c>
      <c r="I33" s="38" t="s">
        <v>82</v>
      </c>
      <c r="J33" s="46"/>
    </row>
    <row r="34" customHeight="1" spans="1:10">
      <c r="A34" s="13"/>
      <c r="B34" s="14"/>
      <c r="C34" s="15"/>
      <c r="D34" s="13"/>
      <c r="E34" s="16"/>
      <c r="F34" s="15">
        <v>44</v>
      </c>
      <c r="G34" s="15">
        <v>0</v>
      </c>
      <c r="H34" s="15">
        <f t="shared" si="9"/>
        <v>44</v>
      </c>
      <c r="I34" s="38" t="s">
        <v>83</v>
      </c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9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9"/>
        <v>0</v>
      </c>
      <c r="I36" s="38"/>
      <c r="J36" s="47"/>
    </row>
    <row r="37" s="1" customFormat="1" customHeight="1" spans="1:10">
      <c r="A37" s="17"/>
      <c r="B37" s="18" t="s">
        <v>84</v>
      </c>
      <c r="C37" s="19">
        <f>SUM(C33)</f>
        <v>714</v>
      </c>
      <c r="D37" s="20">
        <f>SUM(D33)</f>
        <v>1</v>
      </c>
      <c r="E37" s="20">
        <f>SUM(E33)</f>
        <v>714</v>
      </c>
      <c r="F37" s="19">
        <f t="shared" ref="F37:H37" si="10">SUM(F33:F36)</f>
        <v>714</v>
      </c>
      <c r="G37" s="19">
        <f t="shared" si="10"/>
        <v>0</v>
      </c>
      <c r="H37" s="19">
        <f t="shared" si="10"/>
        <v>714</v>
      </c>
      <c r="I37" s="41"/>
      <c r="J37" s="48"/>
    </row>
    <row r="38" customHeight="1" spans="1:10">
      <c r="A38" s="13">
        <v>8</v>
      </c>
      <c r="B38" s="14" t="s">
        <v>85</v>
      </c>
      <c r="C38" s="15">
        <v>137</v>
      </c>
      <c r="D38" s="13">
        <v>1</v>
      </c>
      <c r="E38" s="16">
        <f>C38*D38</f>
        <v>137</v>
      </c>
      <c r="F38" s="15">
        <v>137</v>
      </c>
      <c r="G38" s="15">
        <v>0</v>
      </c>
      <c r="H38" s="15">
        <f t="shared" ref="H38:H43" si="11">F38+G38</f>
        <v>137</v>
      </c>
      <c r="I38" s="38" t="s">
        <v>86</v>
      </c>
      <c r="J38" s="43" t="s">
        <v>87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11"/>
        <v>0</v>
      </c>
      <c r="I39" s="38"/>
      <c r="J39" s="44"/>
    </row>
    <row r="40" s="1" customFormat="1" customHeight="1" spans="1:10">
      <c r="A40" s="17"/>
      <c r="B40" s="18" t="s">
        <v>88</v>
      </c>
      <c r="C40" s="19">
        <f>SUM(C38)</f>
        <v>137</v>
      </c>
      <c r="D40" s="20">
        <f>SUM(D38)</f>
        <v>1</v>
      </c>
      <c r="E40" s="20">
        <f>SUM(E38)</f>
        <v>137</v>
      </c>
      <c r="F40" s="19">
        <f t="shared" ref="F40:H40" si="12">SUM(F38:F39)</f>
        <v>137</v>
      </c>
      <c r="G40" s="19">
        <f t="shared" si="12"/>
        <v>0</v>
      </c>
      <c r="H40" s="19">
        <f t="shared" si="12"/>
        <v>137</v>
      </c>
      <c r="I40" s="41"/>
      <c r="J40" s="45"/>
    </row>
    <row r="41" customHeight="1" spans="1:10">
      <c r="A41" s="13">
        <v>9</v>
      </c>
      <c r="B41" s="14" t="s">
        <v>89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11"/>
        <v>0</v>
      </c>
      <c r="I41" s="38"/>
      <c r="J41" s="39" t="s">
        <v>90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11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11"/>
        <v>0</v>
      </c>
      <c r="I43" s="38"/>
      <c r="J43" s="40"/>
    </row>
    <row r="44" s="1" customFormat="1" customHeight="1" spans="1:10">
      <c r="A44" s="17"/>
      <c r="B44" s="18" t="s">
        <v>91</v>
      </c>
      <c r="C44" s="19">
        <f>SUM(C41)</f>
        <v>0</v>
      </c>
      <c r="D44" s="20">
        <f>SUM(D41)</f>
        <v>0</v>
      </c>
      <c r="E44" s="20">
        <f>SUM(E41)</f>
        <v>0</v>
      </c>
      <c r="F44" s="19">
        <f t="shared" ref="F44:H44" si="13">SUM(F41:F43)</f>
        <v>0</v>
      </c>
      <c r="G44" s="19">
        <f t="shared" si="13"/>
        <v>0</v>
      </c>
      <c r="H44" s="19">
        <f t="shared" si="13"/>
        <v>0</v>
      </c>
      <c r="I44" s="41"/>
      <c r="J44" s="42"/>
    </row>
    <row r="45" customHeight="1" spans="1:10">
      <c r="A45" s="24">
        <v>10</v>
      </c>
      <c r="B45" s="14" t="s">
        <v>92</v>
      </c>
      <c r="C45" s="15">
        <v>0</v>
      </c>
      <c r="D45" s="13">
        <v>0</v>
      </c>
      <c r="E45" s="16">
        <v>0</v>
      </c>
      <c r="F45" s="15"/>
      <c r="G45" s="15">
        <v>0</v>
      </c>
      <c r="H45" s="16"/>
      <c r="I45" s="38"/>
      <c r="J45" s="47"/>
    </row>
    <row r="46" s="1" customFormat="1" customHeight="1" spans="1:10">
      <c r="A46" s="17"/>
      <c r="B46" s="18" t="s">
        <v>85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36</v>
      </c>
      <c r="C47" s="19">
        <f t="shared" ref="C47:H47" si="14">SUM(C46,C44,C40,C37,C32,C27,C24,C21,C16,C13)</f>
        <v>851</v>
      </c>
      <c r="D47" s="20">
        <f t="shared" si="14"/>
        <v>2</v>
      </c>
      <c r="E47" s="20">
        <f t="shared" si="14"/>
        <v>851</v>
      </c>
      <c r="F47" s="19">
        <f t="shared" si="14"/>
        <v>851</v>
      </c>
      <c r="G47" s="19">
        <f t="shared" si="14"/>
        <v>0</v>
      </c>
      <c r="H47" s="19">
        <f t="shared" si="14"/>
        <v>851</v>
      </c>
      <c r="I47" s="41"/>
      <c r="J47" s="49"/>
    </row>
    <row r="51" customFormat="1" customHeight="1" spans="1:9">
      <c r="A51" s="29" t="s">
        <v>93</v>
      </c>
      <c r="B51" s="30"/>
      <c r="C51" s="31" t="s">
        <v>94</v>
      </c>
      <c r="D51" s="31"/>
      <c r="E51" s="31" t="s">
        <v>95</v>
      </c>
      <c r="F51" s="31"/>
      <c r="G51" s="31" t="s">
        <v>96</v>
      </c>
      <c r="H51" s="31"/>
      <c r="I51" s="50" t="s">
        <v>97</v>
      </c>
    </row>
    <row r="52" customFormat="1" customHeight="1" spans="1:9">
      <c r="A52" s="32">
        <f>E47</f>
        <v>851</v>
      </c>
      <c r="B52" s="33"/>
      <c r="C52" s="33">
        <f>H47</f>
        <v>851</v>
      </c>
      <c r="D52" s="33"/>
      <c r="E52" s="33">
        <f>F47</f>
        <v>851</v>
      </c>
      <c r="F52" s="33"/>
      <c r="G52" s="33">
        <f>G47</f>
        <v>0</v>
      </c>
      <c r="H52" s="33"/>
      <c r="I52" s="51">
        <f>A52-C52</f>
        <v>0</v>
      </c>
    </row>
    <row r="54" customFormat="1" customHeight="1" spans="1:9">
      <c r="A54" s="34" t="s">
        <v>98</v>
      </c>
      <c r="B54" s="35" t="s">
        <v>2</v>
      </c>
      <c r="C54" s="36" t="s">
        <v>40</v>
      </c>
      <c r="D54" s="34"/>
      <c r="E54" s="34" t="s">
        <v>99</v>
      </c>
      <c r="F54" s="34"/>
      <c r="G54" s="34" t="s">
        <v>42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2018-07-02T06:15:00Z</cp:lastPrinted>
  <dcterms:modified xsi:type="dcterms:W3CDTF">2018-07-24T05:42:51Z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