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<sst xmlns="http://schemas.openxmlformats.org/spreadsheetml/2006/main" count="120" uniqueCount="95">
  <si>
    <t>【借款报销单】</t>
  </si>
  <si>
    <t>团号：HMQA-190101-BAK712A</t>
  </si>
  <si>
    <t>会议日期：2018/12/14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</si>
  <si>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</si>
  <si>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</si>
  <si>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</si>
  <si>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</si>
  <si>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</si>
  <si>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</si>
  <si>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</si>
  <si>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</si>
  <si>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</si>
  <si>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</si>
  <si>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</si>
  <si>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</si>
  <si>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</si>
  <si>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</si>
  <si>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</si>
  <si>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</si>
  <si>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</si>
  <si>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</si>
  <si>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</si>
  <si>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</si>
  <si>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</si>
  <si>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</si>
  <si>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</si>
  <si>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</si>
  <si>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餐费+茶歇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</si>
  <si>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</si>
  <si>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</si>
  <si>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</si>
  <si>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</si>
  <si>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</si>
  <si>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</si>
  <si>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</si>
  <si>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人员劳务费（唐诗琳垫付）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</si>
  <si>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</si>
  <si>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</si>
  <si>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</si>
  <si>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</si>
  <si>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</si>
  <si>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</si>
  <si>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</si>
  <si>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</si>
  <si>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</si>
  <si>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</si>
  <si>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</si>
  <si>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房费尾款</t>
  </si>
  <si>
    <t>房费尾款，由于金额太少，直接刷卡支付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</si>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</sst>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41" formatCode="_ * #,##0_ ;_ * \-#,##0_ ;_ * &quot;-&quot;_ ;_ @_ "/>
    <numFmt numFmtId="180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13" borderId="21" applyNumberFormat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19" fillId="25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6" workbookViewId="0">
      <selection activeCell="H50" sqref="H50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7" t="s">
        <v>16</v>
      </c>
      <c r="J8" s="88" t="s">
        <v>17</v>
      </c>
    </row>
    <row r="9" customHeight="1" spans="1:10">
      <c r="A9" s="63"/>
      <c r="B9" s="64"/>
      <c r="C9" s="65"/>
      <c r="D9" s="66"/>
      <c r="E9" s="65"/>
      <c r="F9" s="65"/>
      <c r="G9" s="65"/>
      <c r="H9" s="65">
        <f t="shared" si="0"/>
        <v>0</v>
      </c>
      <c r="I9" s="87" t="s">
        <v>18</v>
      </c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>
        <v>6534.2</v>
      </c>
      <c r="G22" s="65">
        <v>0</v>
      </c>
      <c r="H22" s="65">
        <f t="shared" si="0"/>
        <v>6534.2</v>
      </c>
      <c r="I22" s="87" t="s">
        <v>27</v>
      </c>
      <c r="J22" s="92" t="s">
        <v>28</v>
      </c>
    </row>
    <row r="23" customHeight="1" spans="1:10">
      <c r="A23" s="63"/>
      <c r="B23" s="64"/>
      <c r="C23" s="65"/>
      <c r="D23" s="66"/>
      <c r="E23" s="65"/>
      <c r="F23" s="76"/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6534.2</v>
      </c>
      <c r="G24" s="69">
        <f t="shared" ref="G24:H24" si="7">SUM(G22:G23)</f>
        <v>0</v>
      </c>
      <c r="H24" s="69">
        <f t="shared" si="7"/>
        <v>6534.2</v>
      </c>
      <c r="I24" s="90"/>
      <c r="J24" s="94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7" t="s">
        <v>31</v>
      </c>
      <c r="J25" s="88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>
        <v>360</v>
      </c>
      <c r="G28" s="65"/>
      <c r="H28" s="65">
        <f t="shared" si="0"/>
        <v>360</v>
      </c>
      <c r="I28" s="87" t="s">
        <v>35</v>
      </c>
      <c r="J28" s="88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360</v>
      </c>
      <c r="G32" s="69">
        <f t="shared" ref="G32:H32" si="12">SUM(G28:G31)</f>
        <v>0</v>
      </c>
      <c r="H32" s="69">
        <f t="shared" si="12"/>
        <v>360</v>
      </c>
      <c r="I32" s="90"/>
      <c r="J32" s="94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7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7" t="s">
        <v>47</v>
      </c>
      <c r="J45" s="98" t="s">
        <v>48</v>
      </c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9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9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9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9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9"/>
    </row>
    <row r="52" s="52" customFormat="1" customHeight="1" spans="1:10">
      <c r="A52" s="67"/>
      <c r="B52" s="68" t="s">
        <v>49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100"/>
    </row>
    <row r="53" customHeight="1" spans="1:10">
      <c r="A53" s="67"/>
      <c r="B53" s="68" t="s">
        <v>50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6894.2</v>
      </c>
      <c r="G53" s="69">
        <f t="shared" si="22"/>
        <v>0</v>
      </c>
      <c r="H53" s="69">
        <f t="shared" si="22"/>
        <v>6894.2</v>
      </c>
      <c r="I53" s="90"/>
      <c r="J53" s="101"/>
    </row>
    <row r="57" customHeight="1" spans="1:9">
      <c r="A57" s="78" t="s">
        <v>51</v>
      </c>
      <c r="B57" s="79"/>
      <c r="C57" s="80" t="s">
        <v>52</v>
      </c>
      <c r="D57" s="80"/>
      <c r="E57" s="80" t="s">
        <v>53</v>
      </c>
      <c r="F57" s="80"/>
      <c r="G57" s="80" t="s">
        <v>54</v>
      </c>
      <c r="H57" s="80"/>
      <c r="I57" s="102" t="s">
        <v>55</v>
      </c>
    </row>
    <row r="58" customHeight="1" spans="1:9">
      <c r="A58" s="81">
        <f>E53</f>
        <v>0</v>
      </c>
      <c r="B58" s="82"/>
      <c r="C58" s="82">
        <f>H53</f>
        <v>6894.2</v>
      </c>
      <c r="D58" s="82"/>
      <c r="E58" s="82">
        <f>F53</f>
        <v>6894.2</v>
      </c>
      <c r="F58" s="82"/>
      <c r="G58" s="82">
        <f>G53</f>
        <v>0</v>
      </c>
      <c r="H58" s="82"/>
      <c r="I58" s="103">
        <f>A58-C58</f>
        <v>-6894.2</v>
      </c>
    </row>
    <row r="60" customHeight="1" spans="1:9">
      <c r="A60" s="83" t="s">
        <v>56</v>
      </c>
      <c r="B60" s="84" t="s">
        <v>57</v>
      </c>
      <c r="C60" s="85" t="s">
        <v>58</v>
      </c>
      <c r="D60" s="83"/>
      <c r="E60" s="83" t="s">
        <v>59</v>
      </c>
      <c r="F60" s="83"/>
      <c r="G60" s="83" t="s">
        <v>60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62</v>
      </c>
      <c r="E5" s="6"/>
      <c r="F5" s="7" t="s">
        <v>57</v>
      </c>
      <c r="G5" s="7"/>
      <c r="H5" s="6" t="s">
        <v>63</v>
      </c>
      <c r="I5" s="5"/>
      <c r="J5" s="7" t="s">
        <v>64</v>
      </c>
      <c r="K5" s="37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8"/>
    </row>
    <row r="7" ht="20.1" customHeight="1" spans="2:11">
      <c r="B7" s="8"/>
      <c r="C7" s="9"/>
      <c r="D7" s="10" t="s">
        <v>69</v>
      </c>
      <c r="E7" s="10"/>
      <c r="F7" s="12">
        <v>43417</v>
      </c>
      <c r="G7" s="11"/>
      <c r="H7" s="10" t="s">
        <v>70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40"/>
      <c r="J8" s="16" t="s">
        <v>72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>
        <v>166.3</v>
      </c>
      <c r="H12" s="26"/>
      <c r="I12" s="42"/>
      <c r="J12" s="43"/>
      <c r="K12" s="44" t="s">
        <v>82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42"/>
      <c r="J13" s="43"/>
      <c r="K13" s="44" t="s">
        <v>84</v>
      </c>
    </row>
    <row r="14" ht="20.1" customHeight="1" spans="2:11">
      <c r="B14" s="23">
        <v>4</v>
      </c>
      <c r="C14" s="24"/>
      <c r="D14" s="27"/>
      <c r="E14" s="23" t="s">
        <v>85</v>
      </c>
      <c r="F14" s="24"/>
      <c r="G14" s="26">
        <v>301</v>
      </c>
      <c r="H14" s="26"/>
      <c r="I14" s="42"/>
      <c r="J14" s="43"/>
      <c r="K14" s="44" t="s">
        <v>82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50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 t="s">
        <v>57</v>
      </c>
      <c r="E23" s="17"/>
      <c r="F23" s="17" t="s">
        <v>58</v>
      </c>
      <c r="G23" s="17" t="s">
        <v>89</v>
      </c>
      <c r="H23" s="17"/>
      <c r="I23" s="17"/>
      <c r="J23" s="17" t="s">
        <v>60</v>
      </c>
      <c r="K23" s="17"/>
    </row>
    <row r="26" ht="17.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唐诗琳</v>
      </c>
      <c r="G28" s="7"/>
      <c r="H28" s="6" t="s">
        <v>63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65</v>
      </c>
      <c r="E29" s="10"/>
      <c r="F29" s="11" t="str">
        <f>F6</f>
        <v>广州</v>
      </c>
      <c r="G29" s="11"/>
      <c r="H29" s="10" t="s">
        <v>67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69</v>
      </c>
      <c r="E30" s="10"/>
      <c r="F30" s="11">
        <f>F7</f>
        <v>43417</v>
      </c>
      <c r="G30" s="11"/>
      <c r="H30" s="10" t="s">
        <v>70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71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50</v>
      </c>
      <c r="J33" s="26"/>
      <c r="K33" s="50" t="s">
        <v>78</v>
      </c>
    </row>
    <row r="34" ht="20.1" customHeight="1" spans="2:11">
      <c r="B34" s="28">
        <v>1</v>
      </c>
      <c r="C34" s="28"/>
      <c r="D34" s="34" t="s">
        <v>66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66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50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88</v>
      </c>
      <c r="C38" s="17"/>
      <c r="D38" s="17"/>
      <c r="E38" s="17"/>
      <c r="F38" s="17" t="s">
        <v>58</v>
      </c>
      <c r="G38" s="17" t="s">
        <v>89</v>
      </c>
      <c r="H38" s="17"/>
      <c r="I38" s="17"/>
      <c r="J38" s="17" t="s">
        <v>60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2019-04-23T15:15:58Z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