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395"/>
  </bookViews>
  <sheets>
    <sheet name="报价单-地接社" sheetId="20" r:id="rId1"/>
  </sheets>
  <definedNames>
    <definedName name="_xlnm.Print_Area" localSheetId="0">'报价单-地接社'!$A$1:$G$35</definedName>
    <definedName name="_xlnm.Print_Titles" localSheetId="0">'报价单-地接社'!$9:$9</definedName>
  </definedNames>
  <calcPr calcId="144525"/>
</workbook>
</file>

<file path=xl/sharedStrings.xml><?xml version="1.0" encoding="utf-8"?>
<sst xmlns="http://schemas.openxmlformats.org/spreadsheetml/2006/main" count="59" uniqueCount="52">
  <si>
    <t>先声再明会务服务报价单-地接社</t>
  </si>
  <si>
    <t>项目名称：11.25再明陈春宇西安会 - PUR2311022</t>
  </si>
  <si>
    <t>供应商:</t>
  </si>
  <si>
    <t>康辉集团北京国际会议展览有限公司</t>
  </si>
  <si>
    <t>活动时间：11.25</t>
  </si>
  <si>
    <t>联络人:</t>
  </si>
  <si>
    <t>王凤雨</t>
  </si>
  <si>
    <t>活动地点：西安</t>
  </si>
  <si>
    <t>手机:</t>
  </si>
  <si>
    <t>15210370021</t>
  </si>
  <si>
    <t>预计参加人数：25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</si>
  <si>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</si>
  <si>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</si>
  <si>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</si>
  <si>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</si>
  <si>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</si>
  <si>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</si>
  <si>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</si>
  <si>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</si>
  <si>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</si>
  <si>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11.25茶歇</t>
  </si>
  <si>
    <t>茶歇</t>
  </si>
  <si>
    <t>按照实际发生结算（15人预估费用）</t>
  </si>
  <si>
    <t>11.25晚餐</t>
  </si>
  <si>
    <t>桌餐（曲江阅江楼）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</si>
  <si>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</si>
  <si>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</si>
  <si>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</si>
  <si>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陪同人员</t>
  </si>
  <si>
    <t>人员费用合计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</si>
  <si>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</si>
  <si>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易拉宝</t>
  </si>
  <si>
    <t>1.2m*2m</t>
  </si>
  <si>
    <t>横幅</t>
  </si>
  <si>
    <t>7m</t>
  </si>
  <si>
    <t>日程单页</t>
  </si>
  <si>
    <t>A4，157g铜版纸</t>
  </si>
  <si>
    <t>普通A4彩印（串场）</t>
  </si>
  <si>
    <t>按页数报价</t>
  </si>
  <si>
    <t>席卡</t>
  </si>
  <si>
    <t>250g铜版纸</t>
  </si>
  <si>
    <t>奖状和相框</t>
  </si>
  <si>
    <t>定制尺寸</t>
  </si>
  <si>
    <t>其余部分合计</t>
  </si>
  <si>
    <t>费用合计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</si>
  <si>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</si>
  <si>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</si>
  <si>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t>A-D费用合计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</si>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</sst>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2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8" applyNumberFormat="0" applyAlignment="0" applyProtection="0">
      <alignment vertical="center"/>
    </xf>
    <xf numFmtId="0" fontId="23" fillId="10" borderId="29" applyNumberFormat="0" applyAlignment="0" applyProtection="0">
      <alignment vertical="center"/>
    </xf>
    <xf numFmtId="0" fontId="24" fillId="10" borderId="28" applyNumberFormat="0" applyAlignment="0" applyProtection="0">
      <alignment vertical="center"/>
    </xf>
    <xf numFmtId="0" fontId="25" fillId="11" borderId="30" applyNumberFormat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6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right" vertical="center" wrapText="1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2" fillId="5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/>
    </xf>
    <xf numFmtId="9" fontId="3" fillId="2" borderId="20" xfId="0" applyNumberFormat="1" applyFont="1" applyFill="1" applyBorder="1" applyAlignment="1">
      <alignment horizontal="center" vertical="center"/>
    </xf>
    <xf numFmtId="9" fontId="3" fillId="2" borderId="21" xfId="0" applyNumberFormat="1" applyFont="1" applyFill="1" applyBorder="1" applyAlignment="1">
      <alignment horizontal="center" vertical="center"/>
    </xf>
    <xf numFmtId="9" fontId="3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/>
    </xf>
    <xf numFmtId="10" fontId="3" fillId="2" borderId="20" xfId="0" applyNumberFormat="1" applyFont="1" applyFill="1" applyBorder="1" applyAlignment="1">
      <alignment horizontal="center" vertical="center"/>
    </xf>
    <xf numFmtId="10" fontId="3" fillId="2" borderId="2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177" fontId="3" fillId="7" borderId="24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843305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5"/>
  <sheetViews>
    <sheetView tabSelected="1" workbookViewId="0">
      <selection activeCell="H3" sqref="H3"/>
    </sheetView>
  </sheetViews>
  <sheetFormatPr defaultColWidth="9" defaultRowHeight="13.2" outlineLevelCol="7"/>
  <cols>
    <col min="1" max="1" width="14.1166666666667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4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7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10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19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20</v>
      </c>
      <c r="B11" s="27" t="s">
        <v>21</v>
      </c>
      <c r="C11" s="28" t="s">
        <v>22</v>
      </c>
      <c r="D11" s="29">
        <v>1000</v>
      </c>
      <c r="E11" s="29">
        <v>1</v>
      </c>
      <c r="F11" s="29">
        <v>1</v>
      </c>
      <c r="G11" s="30">
        <f>D11*E11*F11</f>
        <v>1000</v>
      </c>
    </row>
    <row r="12" s="3" customFormat="1" ht="21" customHeight="1" spans="1:7">
      <c r="A12" s="27" t="s">
        <v>23</v>
      </c>
      <c r="B12" s="27" t="s">
        <v>24</v>
      </c>
      <c r="C12" s="28" t="s">
        <v>25</v>
      </c>
      <c r="D12" s="29">
        <v>6000</v>
      </c>
      <c r="E12" s="29">
        <v>1</v>
      </c>
      <c r="F12" s="29">
        <v>1</v>
      </c>
      <c r="G12" s="30">
        <f>D12*E12*F12</f>
        <v>6000</v>
      </c>
    </row>
    <row r="13" s="3" customFormat="1" ht="21" customHeight="1" spans="1:7">
      <c r="A13" s="31" t="s">
        <v>26</v>
      </c>
      <c r="B13" s="32"/>
      <c r="C13" s="32"/>
      <c r="D13" s="32"/>
      <c r="E13" s="32"/>
      <c r="F13" s="33"/>
      <c r="G13" s="34">
        <f>SUM(G11:G12)</f>
        <v>7000</v>
      </c>
    </row>
    <row r="14" s="4" customFormat="1" ht="18" customHeight="1" spans="1:7">
      <c r="A14" s="24" t="s">
        <v>27</v>
      </c>
      <c r="B14" s="25"/>
      <c r="C14" s="25"/>
      <c r="D14" s="25"/>
      <c r="E14" s="25"/>
      <c r="F14" s="25"/>
      <c r="G14" s="26"/>
    </row>
    <row r="15" s="3" customFormat="1" ht="18" customHeight="1" spans="1:7">
      <c r="A15" s="35" t="s">
        <v>28</v>
      </c>
      <c r="B15" s="36"/>
      <c r="C15" s="27" t="s">
        <v>25</v>
      </c>
      <c r="D15" s="29">
        <v>400</v>
      </c>
      <c r="E15" s="29">
        <v>1</v>
      </c>
      <c r="F15" s="29">
        <v>1</v>
      </c>
      <c r="G15" s="37">
        <f>F15*E15*D15</f>
        <v>400</v>
      </c>
    </row>
    <row r="16" s="3" customFormat="1" ht="17.25" customHeight="1" spans="1:8">
      <c r="A16" s="38" t="s">
        <v>29</v>
      </c>
      <c r="B16" s="39"/>
      <c r="C16" s="39"/>
      <c r="D16" s="39"/>
      <c r="E16" s="39"/>
      <c r="F16" s="39"/>
      <c r="G16" s="40">
        <f>SUM(G15:G15)</f>
        <v>400</v>
      </c>
      <c r="H16" s="41"/>
    </row>
    <row r="17" s="4" customFormat="1" ht="17.25" customHeight="1" spans="1:7">
      <c r="A17" s="24" t="s">
        <v>30</v>
      </c>
      <c r="B17" s="25"/>
      <c r="C17" s="25"/>
      <c r="D17" s="25"/>
      <c r="E17" s="25"/>
      <c r="F17" s="25"/>
      <c r="G17" s="25"/>
    </row>
    <row r="18" s="3" customFormat="1" ht="17.25" customHeight="1" spans="1:7">
      <c r="A18" s="42" t="s">
        <v>31</v>
      </c>
      <c r="B18" s="42" t="s">
        <v>32</v>
      </c>
      <c r="C18" s="42" t="s">
        <v>25</v>
      </c>
      <c r="D18" s="43">
        <v>200</v>
      </c>
      <c r="E18" s="29">
        <v>4</v>
      </c>
      <c r="F18" s="29">
        <v>1</v>
      </c>
      <c r="G18" s="37">
        <f t="shared" ref="G18:G23" si="0">F18*E18*D18</f>
        <v>800</v>
      </c>
    </row>
    <row r="19" s="5" customFormat="1" ht="17.25" customHeight="1" spans="1:7">
      <c r="A19" s="42" t="s">
        <v>33</v>
      </c>
      <c r="B19" s="42" t="s">
        <v>34</v>
      </c>
      <c r="C19" s="42" t="s">
        <v>25</v>
      </c>
      <c r="D19" s="29">
        <v>200</v>
      </c>
      <c r="E19" s="29">
        <v>1</v>
      </c>
      <c r="F19" s="29">
        <v>1</v>
      </c>
      <c r="G19" s="37">
        <f t="shared" si="0"/>
        <v>200</v>
      </c>
    </row>
    <row r="20" s="5" customFormat="1" ht="17.25" customHeight="1" spans="1:7">
      <c r="A20" s="42" t="s">
        <v>35</v>
      </c>
      <c r="B20" s="42" t="s">
        <v>36</v>
      </c>
      <c r="C20" s="42" t="s">
        <v>25</v>
      </c>
      <c r="D20" s="29">
        <v>5</v>
      </c>
      <c r="E20" s="29">
        <v>25</v>
      </c>
      <c r="F20" s="29">
        <v>1</v>
      </c>
      <c r="G20" s="37">
        <f t="shared" si="0"/>
        <v>125</v>
      </c>
    </row>
    <row r="21" s="3" customFormat="1" ht="15.75" customHeight="1" spans="1:7">
      <c r="A21" s="42" t="s">
        <v>37</v>
      </c>
      <c r="B21" s="42" t="s">
        <v>38</v>
      </c>
      <c r="C21" s="42" t="s">
        <v>25</v>
      </c>
      <c r="D21" s="43">
        <v>1.2</v>
      </c>
      <c r="E21" s="29">
        <v>2</v>
      </c>
      <c r="F21" s="29">
        <v>40</v>
      </c>
      <c r="G21" s="37">
        <f t="shared" si="0"/>
        <v>96</v>
      </c>
    </row>
    <row r="22" s="3" customFormat="1" ht="17.25" customHeight="1" spans="1:7">
      <c r="A22" s="42" t="s">
        <v>39</v>
      </c>
      <c r="B22" s="42" t="s">
        <v>40</v>
      </c>
      <c r="C22" s="42" t="s">
        <v>25</v>
      </c>
      <c r="D22" s="43">
        <v>8</v>
      </c>
      <c r="E22" s="29">
        <v>15</v>
      </c>
      <c r="F22" s="29">
        <v>1</v>
      </c>
      <c r="G22" s="37">
        <f t="shared" si="0"/>
        <v>120</v>
      </c>
    </row>
    <row r="23" s="3" customFormat="1" ht="17.25" customHeight="1" spans="1:7">
      <c r="A23" s="44" t="s">
        <v>41</v>
      </c>
      <c r="B23" s="42" t="s">
        <v>42</v>
      </c>
      <c r="C23" s="42" t="s">
        <v>25</v>
      </c>
      <c r="D23" s="29">
        <v>120</v>
      </c>
      <c r="E23" s="29">
        <v>10</v>
      </c>
      <c r="F23" s="29">
        <v>1</v>
      </c>
      <c r="G23" s="37">
        <f t="shared" si="0"/>
        <v>1200</v>
      </c>
    </row>
    <row r="24" s="3" customFormat="1" ht="17.25" customHeight="1" spans="1:8">
      <c r="A24" s="38" t="s">
        <v>43</v>
      </c>
      <c r="B24" s="39"/>
      <c r="C24" s="39"/>
      <c r="D24" s="39"/>
      <c r="E24" s="39"/>
      <c r="F24" s="39"/>
      <c r="G24" s="40">
        <f>SUM(G18:G23)</f>
        <v>2541</v>
      </c>
      <c r="H24" s="41"/>
    </row>
    <row r="25" s="3" customFormat="1" ht="17.25" customHeight="1" spans="1:7">
      <c r="A25" s="38" t="s">
        <v>44</v>
      </c>
      <c r="B25" s="39"/>
      <c r="C25" s="39"/>
      <c r="D25" s="39"/>
      <c r="E25" s="39"/>
      <c r="F25" s="39"/>
      <c r="G25" s="40">
        <f>G13+G16+G24</f>
        <v>9941</v>
      </c>
    </row>
    <row r="26" s="4" customFormat="1" ht="17.25" customHeight="1" spans="1:7">
      <c r="A26" s="24" t="s">
        <v>45</v>
      </c>
      <c r="B26" s="25"/>
      <c r="C26" s="25"/>
      <c r="D26" s="25"/>
      <c r="E26" s="25"/>
      <c r="F26" s="25"/>
      <c r="G26" s="26"/>
    </row>
    <row r="27" s="3" customFormat="1" ht="17.25" customHeight="1" spans="1:7">
      <c r="A27" s="45" t="s">
        <v>46</v>
      </c>
      <c r="B27" s="46"/>
      <c r="C27" s="47">
        <v>0.06</v>
      </c>
      <c r="D27" s="48"/>
      <c r="E27" s="48"/>
      <c r="F27" s="49"/>
      <c r="G27" s="50">
        <f>(G16+G24+G13)*C27</f>
        <v>596.46</v>
      </c>
    </row>
    <row r="28" s="3" customFormat="1" ht="21" customHeight="1" spans="1:7">
      <c r="A28" s="51" t="s">
        <v>47</v>
      </c>
      <c r="B28" s="32"/>
      <c r="C28" s="32"/>
      <c r="D28" s="32"/>
      <c r="E28" s="32"/>
      <c r="F28" s="33"/>
      <c r="G28" s="34">
        <f>G25+G27</f>
        <v>10537.46</v>
      </c>
    </row>
    <row r="29" s="4" customFormat="1" ht="17.25" customHeight="1" spans="1:7">
      <c r="A29" s="52" t="s">
        <v>48</v>
      </c>
      <c r="B29" s="53"/>
      <c r="C29" s="53"/>
      <c r="D29" s="53"/>
      <c r="E29" s="53"/>
      <c r="F29" s="53"/>
      <c r="G29" s="54"/>
    </row>
    <row r="30" s="3" customFormat="1" ht="17.25" customHeight="1" spans="1:7">
      <c r="A30" s="55" t="s">
        <v>49</v>
      </c>
      <c r="B30" s="56"/>
      <c r="C30" s="57">
        <v>0.06</v>
      </c>
      <c r="D30" s="58"/>
      <c r="E30" s="58"/>
      <c r="F30" s="59"/>
      <c r="G30" s="60">
        <f>G28*C30</f>
        <v>632.2476</v>
      </c>
    </row>
    <row r="31" s="3" customFormat="1" ht="17.25" customHeight="1" spans="1:7">
      <c r="A31" s="61" t="s">
        <v>50</v>
      </c>
      <c r="B31" s="62"/>
      <c r="C31" s="62"/>
      <c r="D31" s="62"/>
      <c r="E31" s="62"/>
      <c r="F31" s="62"/>
      <c r="G31" s="63">
        <f>G28+G30</f>
        <v>11169.7076</v>
      </c>
    </row>
    <row r="32" s="3" customFormat="1" ht="17.25" customHeight="1" spans="1:7">
      <c r="A32" s="64" t="s">
        <v>51</v>
      </c>
      <c r="B32" s="65"/>
      <c r="C32" s="65"/>
      <c r="D32" s="65"/>
      <c r="E32" s="65"/>
      <c r="F32" s="65"/>
      <c r="G32" s="63">
        <f>G31/25</f>
        <v>446.788304</v>
      </c>
    </row>
    <row r="33" s="3" customFormat="1" spans="1:7">
      <c r="A33" s="6"/>
      <c r="B33" s="6"/>
      <c r="C33" s="6"/>
      <c r="D33" s="6"/>
      <c r="E33" s="6"/>
      <c r="F33" s="6"/>
      <c r="G33" s="6"/>
    </row>
    <row r="34" s="3" customFormat="1" ht="12.75" customHeight="1" spans="1:7">
      <c r="A34" s="66"/>
      <c r="B34" s="66"/>
      <c r="C34" s="66"/>
      <c r="D34" s="66"/>
      <c r="E34" s="66"/>
      <c r="F34" s="66"/>
      <c r="G34" s="66"/>
    </row>
    <row r="35" s="3" customFormat="1" ht="11.4" spans="1:7">
      <c r="A35" s="66"/>
      <c r="B35" s="66"/>
      <c r="C35" s="66"/>
      <c r="D35" s="66"/>
      <c r="E35" s="66"/>
      <c r="F35" s="66"/>
      <c r="G35" s="66"/>
    </row>
  </sheetData>
  <mergeCells count="23">
    <mergeCell ref="A3:G3"/>
    <mergeCell ref="A4:B4"/>
    <mergeCell ref="A5:B5"/>
    <mergeCell ref="A6:B6"/>
    <mergeCell ref="A7:B7"/>
    <mergeCell ref="A9:B9"/>
    <mergeCell ref="A10:G10"/>
    <mergeCell ref="A13:F13"/>
    <mergeCell ref="A14:G14"/>
    <mergeCell ref="A16:F16"/>
    <mergeCell ref="A17:G17"/>
    <mergeCell ref="A24:F24"/>
    <mergeCell ref="A25:F25"/>
    <mergeCell ref="A26:G26"/>
    <mergeCell ref="A27:B27"/>
    <mergeCell ref="C27:F27"/>
    <mergeCell ref="A28:F28"/>
    <mergeCell ref="A29:G29"/>
    <mergeCell ref="A30:B30"/>
    <mergeCell ref="C30:F30"/>
    <mergeCell ref="A31:F31"/>
    <mergeCell ref="A32:F32"/>
    <mergeCell ref="A34:G3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喵口酱</cp:lastModifiedBy>
  <dcterms:created xsi:type="dcterms:W3CDTF">2005-03-26T15:37:00Z</dcterms:created>
  <cp:lastPrinted>2020-07-01T09:21:00Z</cp:lastPrinted>
  <dcterms:modified xsi:type="dcterms:W3CDTF">2023-11-21T05:54:08Z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97ADC1DD2F7442D5AC49FB20B2C059BF_13</vt:lpwstr>
  </property>
  <property fmtid="{D5CDD505-2E9C-101B-9397-08002B2CF9AE}" pid="6" name="KSOProductBuildVer">
    <vt:lpwstr>2052-12.1.0.15712</vt:lpwstr>
  </property>
</Properties>
</file>