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<sst xmlns="http://schemas.openxmlformats.org/spreadsheetml/2006/main" count="84">
  <si>
    <t>供应商名称:</t>
  </si>
  <si>
    <t>康辉集团北京国际会议展览有限公司</t>
  </si>
  <si>
    <t>项目名称</t>
  </si>
  <si>
    <t>雪佛兰二区第三季度经销商区域会</t>
  </si>
  <si>
    <t>时间：</t>
  </si>
  <si>
    <t xml:space="preserve">2018年7月9日 -12日 </t>
  </si>
  <si>
    <t>地点</t>
  </si>
  <si>
    <t>内蒙古</t>
  </si>
  <si>
    <t>酒店：</t>
  </si>
  <si>
    <t>满洲里口岸套娃主题酒店</t>
  </si>
  <si>
    <t>人数:</t>
  </si>
  <si>
    <t>300</t>
  </si>
  <si>
    <t>报价项目</t>
  </si>
  <si>
    <t>报价</t>
  </si>
  <si>
    <t>备注/差额</t>
  </si>
  <si>
    <t>2018年雪佛兰二区区域研讨会</t>
  </si>
  <si>
    <t>数量</t>
  </si>
  <si>
    <t>价格</t>
  </si>
  <si>
    <t>NO.</t>
  </si>
  <si>
    <t>单位</t>
  </si>
  <si>
    <t>单价</t>
  </si>
  <si>
    <t>小计</t>
  </si>
  <si>
    <t>用餐</t>
  </si>
  <si>
    <t>7月11日自助午餐</t>
  </si>
  <si>
    <t>人</t>
  </si>
  <si>
    <t>次</t>
  </si>
  <si>
    <t>7月11日区域人员桌餐</t>
  </si>
  <si>
    <t>桌</t>
  </si>
  <si>
    <t>7月11日晚宴</t>
  </si>
  <si>
    <t>7月11日晚宴 主桌</t>
  </si>
  <si>
    <t>7月11日晚宴 零点酒水</t>
  </si>
  <si>
    <t>场</t>
  </si>
  <si>
    <t>啤酒3箱</t>
  </si>
  <si>
    <t>7月11日晚宴 饮料</t>
  </si>
  <si>
    <t>雪碧 可乐</t>
  </si>
  <si>
    <t>7月12日午餐</t>
  </si>
  <si>
    <t>酒水</t>
  </si>
  <si>
    <t>经销商采购</t>
  </si>
  <si>
    <t>用餐费用合计</t>
  </si>
  <si>
    <t>住宿费用</t>
  </si>
  <si>
    <t>大床房/标准间</t>
  </si>
  <si>
    <t>间</t>
  </si>
  <si>
    <t>晚</t>
  </si>
  <si>
    <t>含早</t>
  </si>
  <si>
    <t>住宿费用合计</t>
  </si>
  <si>
    <t>会议室</t>
  </si>
  <si>
    <t>一层宴会1厅</t>
  </si>
  <si>
    <t>天</t>
  </si>
  <si>
    <t>宴会厅LED</t>
  </si>
  <si>
    <t>晚宴LED</t>
  </si>
  <si>
    <t>赔偿</t>
  </si>
  <si>
    <t>伴手礼</t>
  </si>
  <si>
    <t>马头琴</t>
  </si>
  <si>
    <t>个</t>
  </si>
  <si>
    <t>定制logo贴纸</t>
  </si>
  <si>
    <t>含闪送费用</t>
  </si>
  <si>
    <t>会议费用合计</t>
  </si>
  <si>
    <t>短信通知</t>
  </si>
  <si>
    <t>全员会议各节点短信通知</t>
  </si>
  <si>
    <t>搭建费用合计</t>
  </si>
  <si>
    <t>金龙大车</t>
  </si>
  <si>
    <t>酒店-呼伦湖-海拉尔-机场</t>
  </si>
  <si>
    <t>辆</t>
  </si>
  <si>
    <t>酒店-呼伦湖-满洲里-海拉尔</t>
  </si>
  <si>
    <t>矿泉水</t>
  </si>
  <si>
    <t>随车矿泉水</t>
  </si>
  <si>
    <t>瓶</t>
  </si>
  <si>
    <t>24瓶/箱 12箱 每车2箱</t>
  </si>
  <si>
    <t>人员</t>
  </si>
  <si>
    <t>导游</t>
  </si>
  <si>
    <t>呼伦湖</t>
  </si>
  <si>
    <t>呼伦湖门票</t>
  </si>
  <si>
    <t>张</t>
  </si>
  <si>
    <t>团建费用合计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</si>
  <si>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</si>
  <si>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</si>
  <si>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</si>
  <si>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</si>
  <si>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</si>
  <si>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</si>
  <si>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可用</t>
  </si>
  <si>
    <t>执行人员费用合计</t>
  </si>
  <si>
    <t>服务费10%</t>
  </si>
  <si>
    <t>净价合计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</si>
</sst>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\¥#,##0.00;\¥\-#,##0.00"/>
    <numFmt numFmtId="178" formatCode="\¥#,##0.00_);[Red]\(\¥#,##0.00\)"/>
    <numFmt numFmtId="179" formatCode="\¥#,##0.00"/>
  </numFmts>
  <fonts count="25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5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1" borderId="27" applyNumberFormat="0" applyAlignment="0" applyProtection="0">
      <alignment vertical="center"/>
    </xf>
    <xf numFmtId="0" fontId="18" fillId="11" borderId="28" applyNumberFormat="0" applyAlignment="0" applyProtection="0">
      <alignment vertical="center"/>
    </xf>
    <xf numFmtId="0" fontId="11" fillId="10" borderId="2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78" fontId="4" fillId="3" borderId="7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78" fontId="4" fillId="3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8" fontId="3" fillId="0" borderId="7" xfId="8" applyNumberFormat="1" applyFont="1" applyFill="1" applyBorder="1" applyAlignment="1">
      <alignment horizontal="center" vertical="center"/>
    </xf>
    <xf numFmtId="178" fontId="3" fillId="0" borderId="9" xfId="8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8" fontId="4" fillId="3" borderId="16" xfId="8" applyNumberFormat="1" applyFont="1" applyFill="1" applyBorder="1" applyAlignment="1">
      <alignment horizontal="left" vertical="center"/>
    </xf>
    <xf numFmtId="178" fontId="4" fillId="3" borderId="13" xfId="8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178" fontId="4" fillId="0" borderId="14" xfId="8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right" vertical="center"/>
    </xf>
    <xf numFmtId="178" fontId="3" fillId="0" borderId="8" xfId="8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78" fontId="5" fillId="4" borderId="13" xfId="8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top"/>
    </xf>
    <xf numFmtId="176" fontId="3" fillId="0" borderId="1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4" fillId="3" borderId="9" xfId="0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4" fillId="3" borderId="13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vertical="center"/>
    </xf>
    <xf numFmtId="178" fontId="3" fillId="4" borderId="13" xfId="0" applyNumberFormat="1" applyFont="1" applyFill="1" applyBorder="1" applyAlignment="1">
      <alignment horizontal="right" vertical="center"/>
    </xf>
    <xf numFmtId="178" fontId="3" fillId="0" borderId="22" xfId="0" applyNumberFormat="1" applyFont="1" applyFill="1" applyBorder="1" applyAlignment="1">
      <alignment horizontal="left" vertical="center"/>
    </xf>
    <xf numFmtId="178" fontId="4" fillId="3" borderId="22" xfId="0" applyNumberFormat="1" applyFont="1" applyFill="1" applyBorder="1" applyAlignment="1">
      <alignment horizontal="left" vertical="center"/>
    </xf>
    <xf numFmtId="178" fontId="3" fillId="0" borderId="1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78" fontId="4" fillId="5" borderId="13" xfId="0" applyNumberFormat="1" applyFont="1" applyFill="1" applyBorder="1" applyAlignment="1">
      <alignment horizontal="right" vertical="center"/>
    </xf>
    <xf numFmtId="178" fontId="4" fillId="5" borderId="22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"/>
  <sheetViews>
    <sheetView tabSelected="1" workbookViewId="0">
      <selection activeCell="I47" sqref="I47"/>
    </sheetView>
  </sheetViews>
  <sheetFormatPr defaultColWidth="8.89166666666667" defaultRowHeight="18" customHeight="1"/>
  <cols>
    <col min="1" max="1" width="15.8916666666667" style="3" customWidth="1"/>
    <col min="2" max="2" width="18.3333333333333" style="2" customWidth="1"/>
    <col min="3" max="3" width="19.6666666666667" style="2" customWidth="1"/>
    <col min="4" max="7" width="6.66666666666667" style="3" customWidth="1"/>
    <col min="8" max="8" width="13.4416666666667" style="4" customWidth="1"/>
    <col min="9" max="9" width="17.6666666666667" style="4" customWidth="1"/>
    <col min="10" max="10" width="72.5583333333333" style="2" customWidth="1"/>
    <col min="11" max="16384" width="8.89166666666667" style="3"/>
  </cols>
  <sheetData>
    <row r="1" s="1" customFormat="1" customHeight="1" spans="1:10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54"/>
      <c r="J1" s="55"/>
    </row>
    <row r="2" s="1" customFormat="1" customHeight="1" spans="1:10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54"/>
      <c r="J2" s="55"/>
    </row>
    <row r="3" s="1" customFormat="1" customHeight="1" spans="1:10">
      <c r="A3" s="5" t="s">
        <v>4</v>
      </c>
      <c r="B3" s="7" t="s">
        <v>5</v>
      </c>
      <c r="C3" s="6"/>
      <c r="D3" s="7"/>
      <c r="E3" s="7"/>
      <c r="F3" s="7"/>
      <c r="G3" s="7"/>
      <c r="H3" s="7"/>
      <c r="I3" s="56"/>
      <c r="J3" s="7"/>
    </row>
    <row r="4" s="1" customFormat="1" customHeight="1" spans="1:10">
      <c r="A4" s="5" t="s">
        <v>6</v>
      </c>
      <c r="B4" s="7" t="s">
        <v>7</v>
      </c>
      <c r="C4" s="6"/>
      <c r="D4" s="7"/>
      <c r="E4" s="7"/>
      <c r="F4" s="7"/>
      <c r="G4" s="7"/>
      <c r="H4" s="7"/>
      <c r="I4" s="56"/>
      <c r="J4" s="7"/>
    </row>
    <row r="5" s="1" customFormat="1" customHeight="1" spans="1:10">
      <c r="A5" s="5" t="s">
        <v>8</v>
      </c>
      <c r="B5" s="8" t="s">
        <v>9</v>
      </c>
      <c r="C5" s="6"/>
      <c r="D5" s="9"/>
      <c r="E5" s="9"/>
      <c r="F5" s="9"/>
      <c r="G5" s="9"/>
      <c r="H5" s="10"/>
      <c r="I5" s="10"/>
      <c r="J5" s="9"/>
    </row>
    <row r="6" s="1" customFormat="1" customHeight="1" spans="1:10">
      <c r="A6" s="5" t="s">
        <v>10</v>
      </c>
      <c r="B6" s="11" t="s">
        <v>11</v>
      </c>
      <c r="C6" s="11"/>
      <c r="D6" s="11"/>
      <c r="E6" s="11"/>
      <c r="F6" s="11"/>
      <c r="G6" s="11"/>
      <c r="H6" s="11"/>
      <c r="I6" s="57"/>
      <c r="J6" s="11"/>
    </row>
    <row r="7" customHeight="1" spans="1:23">
      <c r="A7" s="12" t="s">
        <v>12</v>
      </c>
      <c r="B7" s="13"/>
      <c r="C7" s="14"/>
      <c r="D7" s="15" t="s">
        <v>13</v>
      </c>
      <c r="E7" s="15"/>
      <c r="F7" s="15"/>
      <c r="G7" s="15"/>
      <c r="H7" s="15"/>
      <c r="I7" s="58"/>
      <c r="J7" s="59" t="s">
        <v>14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="2" customFormat="1" customHeight="1" spans="1:23">
      <c r="A8" s="16" t="s">
        <v>15</v>
      </c>
      <c r="B8" s="17"/>
      <c r="C8" s="18"/>
      <c r="D8" s="19" t="s">
        <v>16</v>
      </c>
      <c r="E8" s="20"/>
      <c r="F8" s="20"/>
      <c r="G8" s="21"/>
      <c r="H8" s="22" t="s">
        <v>17</v>
      </c>
      <c r="I8" s="61"/>
      <c r="J8" s="62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="2" customFormat="1" customHeight="1" spans="1:23">
      <c r="A9" s="23"/>
      <c r="B9" s="24"/>
      <c r="C9" s="25"/>
      <c r="D9" s="26" t="s">
        <v>18</v>
      </c>
      <c r="E9" s="26" t="s">
        <v>19</v>
      </c>
      <c r="F9" s="26" t="s">
        <v>18</v>
      </c>
      <c r="G9" s="26" t="s">
        <v>19</v>
      </c>
      <c r="H9" s="27" t="s">
        <v>20</v>
      </c>
      <c r="I9" s="64" t="s">
        <v>21</v>
      </c>
      <c r="J9" s="65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="2" customFormat="1" customHeight="1" spans="1:23">
      <c r="A10" s="28" t="s">
        <v>22</v>
      </c>
      <c r="B10" s="29" t="s">
        <v>23</v>
      </c>
      <c r="C10" s="30"/>
      <c r="D10" s="31">
        <v>220</v>
      </c>
      <c r="E10" s="31" t="s">
        <v>24</v>
      </c>
      <c r="F10" s="31">
        <v>1</v>
      </c>
      <c r="G10" s="31" t="s">
        <v>25</v>
      </c>
      <c r="H10" s="32">
        <v>168</v>
      </c>
      <c r="I10" s="66">
        <f t="shared" ref="I10:I18" si="0">D10*F10*H10</f>
        <v>36960</v>
      </c>
      <c r="J10" s="67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="2" customFormat="1" customHeight="1" spans="1:23">
      <c r="A11" s="33"/>
      <c r="B11" s="29" t="s">
        <v>26</v>
      </c>
      <c r="C11" s="30"/>
      <c r="D11" s="31">
        <v>2</v>
      </c>
      <c r="E11" s="31" t="s">
        <v>27</v>
      </c>
      <c r="F11" s="31">
        <v>1</v>
      </c>
      <c r="G11" s="31" t="s">
        <v>25</v>
      </c>
      <c r="H11" s="32">
        <v>1500</v>
      </c>
      <c r="I11" s="66">
        <f t="shared" si="0"/>
        <v>3000</v>
      </c>
      <c r="J11" s="67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="2" customFormat="1" customHeight="1" spans="1:23">
      <c r="A12" s="33"/>
      <c r="B12" s="29" t="s">
        <v>28</v>
      </c>
      <c r="C12" s="30"/>
      <c r="D12" s="31">
        <v>23</v>
      </c>
      <c r="E12" s="31" t="s">
        <v>27</v>
      </c>
      <c r="F12" s="31">
        <v>1</v>
      </c>
      <c r="G12" s="31" t="s">
        <v>25</v>
      </c>
      <c r="H12" s="32">
        <v>1850</v>
      </c>
      <c r="I12" s="66">
        <f t="shared" si="0"/>
        <v>42550</v>
      </c>
      <c r="J12" s="67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="2" customFormat="1" customHeight="1" spans="1:23">
      <c r="A13" s="33"/>
      <c r="B13" s="29" t="s">
        <v>29</v>
      </c>
      <c r="C13" s="30"/>
      <c r="D13" s="31">
        <v>1</v>
      </c>
      <c r="E13" s="31" t="s">
        <v>27</v>
      </c>
      <c r="F13" s="31">
        <v>1</v>
      </c>
      <c r="G13" s="31" t="s">
        <v>25</v>
      </c>
      <c r="H13" s="32">
        <v>2850</v>
      </c>
      <c r="I13" s="66">
        <f t="shared" si="0"/>
        <v>2850</v>
      </c>
      <c r="J13" s="67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="2" customFormat="1" customHeight="1" spans="1:23">
      <c r="A14" s="33"/>
      <c r="B14" s="29" t="s">
        <v>30</v>
      </c>
      <c r="C14" s="30"/>
      <c r="D14" s="31">
        <v>1</v>
      </c>
      <c r="E14" s="31" t="s">
        <v>31</v>
      </c>
      <c r="F14" s="31">
        <v>1</v>
      </c>
      <c r="G14" s="31" t="s">
        <v>25</v>
      </c>
      <c r="H14" s="32">
        <v>864</v>
      </c>
      <c r="I14" s="66">
        <f t="shared" si="0"/>
        <v>864</v>
      </c>
      <c r="J14" s="67" t="s">
        <v>32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="2" customFormat="1" customHeight="1" spans="1:23">
      <c r="A15" s="33"/>
      <c r="B15" s="29" t="s">
        <v>33</v>
      </c>
      <c r="C15" s="30"/>
      <c r="D15" s="31">
        <v>1</v>
      </c>
      <c r="E15" s="31" t="s">
        <v>31</v>
      </c>
      <c r="F15" s="31">
        <v>1</v>
      </c>
      <c r="G15" s="31" t="s">
        <v>25</v>
      </c>
      <c r="H15" s="32">
        <v>720</v>
      </c>
      <c r="I15" s="66">
        <f t="shared" si="0"/>
        <v>720</v>
      </c>
      <c r="J15" s="67" t="s">
        <v>34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="2" customFormat="1" customHeight="1" spans="1:23">
      <c r="A16" s="33"/>
      <c r="B16" s="29" t="s">
        <v>35</v>
      </c>
      <c r="C16" s="30"/>
      <c r="D16" s="31">
        <v>22</v>
      </c>
      <c r="E16" s="31" t="s">
        <v>27</v>
      </c>
      <c r="F16" s="31">
        <v>1</v>
      </c>
      <c r="G16" s="31" t="s">
        <v>25</v>
      </c>
      <c r="H16" s="32">
        <v>700</v>
      </c>
      <c r="I16" s="66">
        <f t="shared" si="0"/>
        <v>15400</v>
      </c>
      <c r="J16" s="67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="2" customFormat="1" customHeight="1" spans="1:23">
      <c r="A17" s="33"/>
      <c r="B17" s="29" t="s">
        <v>36</v>
      </c>
      <c r="C17" s="30"/>
      <c r="D17" s="31">
        <v>1</v>
      </c>
      <c r="E17" s="31" t="s">
        <v>25</v>
      </c>
      <c r="F17" s="31">
        <v>1</v>
      </c>
      <c r="G17" s="31" t="s">
        <v>25</v>
      </c>
      <c r="H17" s="32">
        <v>11500</v>
      </c>
      <c r="I17" s="66">
        <f t="shared" si="0"/>
        <v>11500</v>
      </c>
      <c r="J17" s="67" t="s">
        <v>37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="2" customFormat="1" customHeight="1" spans="1:10">
      <c r="A18" s="34" t="s">
        <v>38</v>
      </c>
      <c r="B18" s="35"/>
      <c r="C18" s="35"/>
      <c r="D18" s="26"/>
      <c r="E18" s="26"/>
      <c r="F18" s="26"/>
      <c r="G18" s="26"/>
      <c r="H18" s="26"/>
      <c r="I18" s="64">
        <f>SUM(I10:I17)</f>
        <v>113844</v>
      </c>
      <c r="J18" s="68"/>
    </row>
    <row r="19" s="2" customFormat="1" customHeight="1" spans="1:23">
      <c r="A19" s="36" t="s">
        <v>39</v>
      </c>
      <c r="B19" s="29" t="s">
        <v>40</v>
      </c>
      <c r="C19" s="30"/>
      <c r="D19" s="31">
        <v>0</v>
      </c>
      <c r="E19" s="31" t="s">
        <v>41</v>
      </c>
      <c r="F19" s="31">
        <v>2</v>
      </c>
      <c r="G19" s="31" t="s">
        <v>42</v>
      </c>
      <c r="H19" s="32">
        <v>598</v>
      </c>
      <c r="I19" s="66">
        <f t="shared" ref="I19:I25" si="1">D19*F19*H19</f>
        <v>0</v>
      </c>
      <c r="J19" s="67" t="s">
        <v>43</v>
      </c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="2" customFormat="1" customHeight="1" spans="1:10">
      <c r="A20" s="34" t="s">
        <v>44</v>
      </c>
      <c r="B20" s="35"/>
      <c r="C20" s="35"/>
      <c r="D20" s="26"/>
      <c r="E20" s="26"/>
      <c r="F20" s="26"/>
      <c r="G20" s="26"/>
      <c r="H20" s="26"/>
      <c r="I20" s="64">
        <f>SUM(I19:I19)</f>
        <v>0</v>
      </c>
      <c r="J20" s="68"/>
    </row>
    <row r="21" s="2" customFormat="1" customHeight="1" spans="1:10">
      <c r="A21" s="37" t="s">
        <v>45</v>
      </c>
      <c r="B21" s="29" t="s">
        <v>46</v>
      </c>
      <c r="C21" s="30"/>
      <c r="D21" s="38">
        <v>1</v>
      </c>
      <c r="E21" s="31" t="s">
        <v>47</v>
      </c>
      <c r="F21" s="38">
        <v>1</v>
      </c>
      <c r="G21" s="31" t="s">
        <v>31</v>
      </c>
      <c r="H21" s="39">
        <v>18000</v>
      </c>
      <c r="I21" s="69">
        <f t="shared" si="1"/>
        <v>18000</v>
      </c>
      <c r="J21" s="67"/>
    </row>
    <row r="22" s="2" customFormat="1" customHeight="1" spans="1:10">
      <c r="A22" s="37"/>
      <c r="B22" s="29" t="s">
        <v>48</v>
      </c>
      <c r="C22" s="30"/>
      <c r="D22" s="38">
        <v>1</v>
      </c>
      <c r="E22" s="31" t="s">
        <v>47</v>
      </c>
      <c r="F22" s="38">
        <v>1</v>
      </c>
      <c r="G22" s="31" t="s">
        <v>31</v>
      </c>
      <c r="H22" s="39">
        <v>6000</v>
      </c>
      <c r="I22" s="69">
        <f t="shared" si="1"/>
        <v>6000</v>
      </c>
      <c r="J22" s="67"/>
    </row>
    <row r="23" s="2" customFormat="1" customHeight="1" spans="1:10">
      <c r="A23" s="37"/>
      <c r="B23" s="29" t="s">
        <v>49</v>
      </c>
      <c r="C23" s="30"/>
      <c r="D23" s="38">
        <v>1</v>
      </c>
      <c r="E23" s="31" t="s">
        <v>47</v>
      </c>
      <c r="F23" s="38">
        <v>1</v>
      </c>
      <c r="G23" s="31" t="s">
        <v>31</v>
      </c>
      <c r="H23" s="39">
        <v>15000</v>
      </c>
      <c r="I23" s="69">
        <f t="shared" si="1"/>
        <v>15000</v>
      </c>
      <c r="J23" s="67" t="s">
        <v>50</v>
      </c>
    </row>
    <row r="24" s="2" customFormat="1" customHeight="1" spans="1:10">
      <c r="A24" s="37" t="s">
        <v>51</v>
      </c>
      <c r="B24" s="29" t="s">
        <v>52</v>
      </c>
      <c r="C24" s="30"/>
      <c r="D24" s="38">
        <v>275</v>
      </c>
      <c r="E24" s="31" t="s">
        <v>53</v>
      </c>
      <c r="F24" s="38">
        <v>1</v>
      </c>
      <c r="G24" s="31" t="s">
        <v>25</v>
      </c>
      <c r="H24" s="39">
        <v>37.44</v>
      </c>
      <c r="I24" s="69">
        <f t="shared" si="1"/>
        <v>10296</v>
      </c>
      <c r="J24" s="67" t="s">
        <v>37</v>
      </c>
    </row>
    <row r="25" s="2" customFormat="1" customHeight="1" spans="1:10">
      <c r="A25" s="37"/>
      <c r="B25" s="29" t="s">
        <v>54</v>
      </c>
      <c r="C25" s="30"/>
      <c r="D25" s="38">
        <v>1</v>
      </c>
      <c r="E25" s="31" t="s">
        <v>25</v>
      </c>
      <c r="F25" s="38">
        <v>1</v>
      </c>
      <c r="G25" s="31" t="s">
        <v>25</v>
      </c>
      <c r="H25" s="39">
        <v>400</v>
      </c>
      <c r="I25" s="69">
        <f t="shared" si="1"/>
        <v>400</v>
      </c>
      <c r="J25" s="67" t="s">
        <v>55</v>
      </c>
    </row>
    <row r="26" s="2" customFormat="1" customHeight="1" spans="1:10">
      <c r="A26" s="34" t="s">
        <v>56</v>
      </c>
      <c r="B26" s="35"/>
      <c r="C26" s="35"/>
      <c r="D26" s="26"/>
      <c r="E26" s="26"/>
      <c r="F26" s="26"/>
      <c r="G26" s="26"/>
      <c r="H26" s="26"/>
      <c r="I26" s="64">
        <f>SUM(I21:I25)</f>
        <v>49696</v>
      </c>
      <c r="J26" s="68"/>
    </row>
    <row r="27" s="2" customFormat="1" customHeight="1" spans="1:10">
      <c r="A27" s="37" t="s">
        <v>57</v>
      </c>
      <c r="B27" s="29" t="s">
        <v>58</v>
      </c>
      <c r="C27" s="30"/>
      <c r="D27" s="38">
        <v>1</v>
      </c>
      <c r="E27" s="31" t="s">
        <v>31</v>
      </c>
      <c r="F27" s="38">
        <v>4</v>
      </c>
      <c r="G27" s="31" t="s">
        <v>25</v>
      </c>
      <c r="H27" s="39">
        <v>150</v>
      </c>
      <c r="I27" s="69">
        <f>D27*F27*H27</f>
        <v>600</v>
      </c>
      <c r="J27" s="67"/>
    </row>
    <row r="28" s="2" customFormat="1" customHeight="1" spans="1:10">
      <c r="A28" s="34" t="s">
        <v>59</v>
      </c>
      <c r="B28" s="35"/>
      <c r="C28" s="35"/>
      <c r="D28" s="26"/>
      <c r="E28" s="26"/>
      <c r="F28" s="26"/>
      <c r="G28" s="26"/>
      <c r="H28" s="26"/>
      <c r="I28" s="64">
        <f>SUM(I27:I27)</f>
        <v>600</v>
      </c>
      <c r="J28" s="68"/>
    </row>
    <row r="29" s="2" customFormat="1" customHeight="1" spans="1:10">
      <c r="A29" s="37" t="s">
        <v>60</v>
      </c>
      <c r="B29" s="29" t="s">
        <v>61</v>
      </c>
      <c r="C29" s="30"/>
      <c r="D29" s="38">
        <v>5</v>
      </c>
      <c r="E29" s="31" t="s">
        <v>62</v>
      </c>
      <c r="F29" s="38">
        <v>1</v>
      </c>
      <c r="G29" s="31" t="s">
        <v>25</v>
      </c>
      <c r="H29" s="39">
        <v>6500</v>
      </c>
      <c r="I29" s="69">
        <f>D29*F29*H29</f>
        <v>32500</v>
      </c>
      <c r="J29" s="67"/>
    </row>
    <row r="30" s="2" customFormat="1" customHeight="1" spans="1:10">
      <c r="A30" s="37"/>
      <c r="B30" s="29" t="s">
        <v>63</v>
      </c>
      <c r="C30" s="30"/>
      <c r="D30" s="38">
        <v>1</v>
      </c>
      <c r="E30" s="31" t="s">
        <v>62</v>
      </c>
      <c r="F30" s="38">
        <v>1</v>
      </c>
      <c r="G30" s="31" t="s">
        <v>25</v>
      </c>
      <c r="H30" s="39">
        <v>7500</v>
      </c>
      <c r="I30" s="69">
        <f>D30*F30*H30</f>
        <v>7500</v>
      </c>
      <c r="J30" s="67"/>
    </row>
    <row r="31" s="2" customFormat="1" customHeight="1" spans="1:10">
      <c r="A31" s="37" t="s">
        <v>64</v>
      </c>
      <c r="B31" s="29" t="s">
        <v>65</v>
      </c>
      <c r="C31" s="30"/>
      <c r="D31" s="38">
        <v>288</v>
      </c>
      <c r="E31" s="31" t="s">
        <v>66</v>
      </c>
      <c r="F31" s="38">
        <v>1</v>
      </c>
      <c r="G31" s="31" t="s">
        <v>25</v>
      </c>
      <c r="H31" s="39">
        <v>3</v>
      </c>
      <c r="I31" s="69">
        <f>D31*F31*H31</f>
        <v>864</v>
      </c>
      <c r="J31" s="67" t="s">
        <v>67</v>
      </c>
    </row>
    <row r="32" s="2" customFormat="1" customHeight="1" spans="1:10">
      <c r="A32" s="37" t="s">
        <v>68</v>
      </c>
      <c r="B32" s="29" t="s">
        <v>69</v>
      </c>
      <c r="C32" s="30"/>
      <c r="D32" s="38">
        <v>6</v>
      </c>
      <c r="E32" s="31" t="s">
        <v>24</v>
      </c>
      <c r="F32" s="38">
        <v>1</v>
      </c>
      <c r="G32" s="31" t="s">
        <v>25</v>
      </c>
      <c r="H32" s="39">
        <v>600</v>
      </c>
      <c r="I32" s="69">
        <f>D32*F32*H32</f>
        <v>3600</v>
      </c>
      <c r="J32" s="67"/>
    </row>
    <row r="33" s="2" customFormat="1" customHeight="1" spans="1:10">
      <c r="A33" s="37" t="s">
        <v>70</v>
      </c>
      <c r="B33" s="40" t="s">
        <v>71</v>
      </c>
      <c r="C33" s="30"/>
      <c r="D33" s="38">
        <v>236</v>
      </c>
      <c r="E33" s="31" t="s">
        <v>72</v>
      </c>
      <c r="F33" s="38">
        <v>1</v>
      </c>
      <c r="G33" s="31" t="s">
        <v>25</v>
      </c>
      <c r="H33" s="39">
        <v>40</v>
      </c>
      <c r="I33" s="69">
        <f>D33*F33*H33</f>
        <v>9440</v>
      </c>
      <c r="J33" s="67"/>
    </row>
    <row r="34" s="2" customFormat="1" customHeight="1" spans="1:10">
      <c r="A34" s="34" t="s">
        <v>73</v>
      </c>
      <c r="B34" s="35"/>
      <c r="C34" s="35"/>
      <c r="D34" s="26"/>
      <c r="E34" s="26"/>
      <c r="F34" s="26"/>
      <c r="G34" s="26"/>
      <c r="H34" s="26"/>
      <c r="I34" s="64">
        <f>SUM(I29:I33)</f>
        <v>53904</v>
      </c>
      <c r="J34" s="68"/>
    </row>
    <row r="35" s="2" customFormat="1" customHeight="1" spans="1:10">
      <c r="A35" s="41" t="s">
        <v>74</v>
      </c>
      <c r="B35" s="42" t="s">
        <v>75</v>
      </c>
      <c r="C35" s="42"/>
      <c r="D35" s="42">
        <v>2</v>
      </c>
      <c r="E35" s="42" t="s">
        <v>24</v>
      </c>
      <c r="F35" s="42">
        <v>2</v>
      </c>
      <c r="G35" s="42" t="s">
        <v>25</v>
      </c>
      <c r="H35" s="43">
        <v>1800</v>
      </c>
      <c r="I35" s="43">
        <f>H35*F35*D35</f>
        <v>7200</v>
      </c>
      <c r="J35" s="70" t="s">
        <v>76</v>
      </c>
    </row>
    <row r="36" s="2" customFormat="1" customHeight="1" spans="1:10">
      <c r="A36" s="44"/>
      <c r="B36" s="45" t="s">
        <v>77</v>
      </c>
      <c r="C36" s="46"/>
      <c r="D36" s="42">
        <v>2</v>
      </c>
      <c r="E36" s="42" t="s">
        <v>41</v>
      </c>
      <c r="F36" s="42">
        <v>3</v>
      </c>
      <c r="G36" s="42" t="s">
        <v>42</v>
      </c>
      <c r="H36" s="43">
        <v>598</v>
      </c>
      <c r="I36" s="43">
        <f>H36*F36*D36</f>
        <v>3588</v>
      </c>
      <c r="J36" s="71"/>
    </row>
    <row r="37" s="2" customFormat="1" customHeight="1" spans="1:10">
      <c r="A37" s="44"/>
      <c r="B37" s="45" t="s">
        <v>78</v>
      </c>
      <c r="C37" s="46"/>
      <c r="D37" s="42">
        <v>3</v>
      </c>
      <c r="E37" s="42" t="s">
        <v>24</v>
      </c>
      <c r="F37" s="42">
        <v>4</v>
      </c>
      <c r="G37" s="42" t="s">
        <v>47</v>
      </c>
      <c r="H37" s="43">
        <v>100</v>
      </c>
      <c r="I37" s="43">
        <f>H37*F37*D37</f>
        <v>1200</v>
      </c>
      <c r="J37" s="71"/>
    </row>
    <row r="38" s="2" customFormat="1" customHeight="1" spans="1:10">
      <c r="A38" s="44"/>
      <c r="B38" s="45" t="s">
        <v>79</v>
      </c>
      <c r="C38" s="46"/>
      <c r="D38" s="42">
        <v>3</v>
      </c>
      <c r="E38" s="42" t="s">
        <v>24</v>
      </c>
      <c r="F38" s="42">
        <v>4</v>
      </c>
      <c r="G38" s="42" t="s">
        <v>47</v>
      </c>
      <c r="H38" s="43">
        <v>400</v>
      </c>
      <c r="I38" s="43">
        <f>H38*F38*D38</f>
        <v>4800</v>
      </c>
      <c r="J38" s="72"/>
    </row>
    <row r="39" s="2" customFormat="1" customHeight="1" spans="1:10">
      <c r="A39" s="47" t="s">
        <v>80</v>
      </c>
      <c r="B39" s="48" t="s">
        <v>80</v>
      </c>
      <c r="C39" s="49"/>
      <c r="D39" s="42">
        <v>1</v>
      </c>
      <c r="E39" s="42"/>
      <c r="F39" s="42">
        <v>1</v>
      </c>
      <c r="G39" s="42"/>
      <c r="H39" s="43">
        <v>55450</v>
      </c>
      <c r="I39" s="43">
        <f>H39*F39*D39</f>
        <v>55450</v>
      </c>
      <c r="J39" s="73"/>
    </row>
    <row r="40" s="2" customFormat="1" customHeight="1" spans="1:10">
      <c r="A40" s="34" t="s">
        <v>81</v>
      </c>
      <c r="B40" s="35"/>
      <c r="C40" s="35"/>
      <c r="D40" s="26"/>
      <c r="E40" s="26"/>
      <c r="F40" s="26"/>
      <c r="G40" s="26"/>
      <c r="H40" s="26"/>
      <c r="I40" s="64">
        <f>SUM(I35:I39)</f>
        <v>72238</v>
      </c>
      <c r="J40" s="68"/>
    </row>
    <row r="41" s="2" customFormat="1" customHeight="1" spans="1:10">
      <c r="A41" s="50" t="s">
        <v>21</v>
      </c>
      <c r="B41" s="51"/>
      <c r="C41" s="51"/>
      <c r="D41" s="52"/>
      <c r="E41" s="52"/>
      <c r="F41" s="52"/>
      <c r="G41" s="52"/>
      <c r="H41" s="53"/>
      <c r="I41" s="74">
        <f>SUM(I18,I20,I26,I28,I34,I40)</f>
        <v>290282</v>
      </c>
      <c r="J41" s="75"/>
    </row>
    <row r="42" s="2" customFormat="1" customHeight="1" spans="1:10">
      <c r="A42" s="50" t="s">
        <v>82</v>
      </c>
      <c r="B42" s="51"/>
      <c r="C42" s="51"/>
      <c r="D42" s="52"/>
      <c r="E42" s="52"/>
      <c r="F42" s="52"/>
      <c r="G42" s="52"/>
      <c r="H42" s="52"/>
      <c r="I42" s="74">
        <f>I41*0.1</f>
        <v>29028.2</v>
      </c>
      <c r="J42" s="75"/>
    </row>
    <row r="43" s="2" customFormat="1" customHeight="1" spans="1:10">
      <c r="A43" s="50" t="s">
        <v>83</v>
      </c>
      <c r="B43" s="51"/>
      <c r="C43" s="51"/>
      <c r="D43" s="52"/>
      <c r="E43" s="52"/>
      <c r="F43" s="52"/>
      <c r="G43" s="52"/>
      <c r="H43" s="52"/>
      <c r="I43" s="74">
        <v>319300</v>
      </c>
      <c r="J43" s="75"/>
    </row>
    <row r="45" customHeight="1" spans="10:10">
      <c r="J45" s="3"/>
    </row>
  </sheetData>
  <mergeCells count="38">
    <mergeCell ref="D7:I7"/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B19:C19"/>
    <mergeCell ref="A20:C20"/>
    <mergeCell ref="B21:C21"/>
    <mergeCell ref="B22:C22"/>
    <mergeCell ref="B23:C23"/>
    <mergeCell ref="B24:C24"/>
    <mergeCell ref="B25:C25"/>
    <mergeCell ref="A26:C26"/>
    <mergeCell ref="B27:C27"/>
    <mergeCell ref="A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39:C39"/>
    <mergeCell ref="A40:C40"/>
    <mergeCell ref="A10:A17"/>
    <mergeCell ref="A21:A23"/>
    <mergeCell ref="A24:A25"/>
    <mergeCell ref="A29:A30"/>
    <mergeCell ref="A35:A38"/>
    <mergeCell ref="J35:J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胡金磊</cp:lastModifiedBy>
  <dcterms:created xsi:type="dcterms:W3CDTF">2018-02-27T11:14:00Z</dcterms:created>
  <dcterms:modified xsi:type="dcterms:W3CDTF">2018-08-02T07:39:54Z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