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<sst xmlns="http://schemas.openxmlformats.org/spreadsheetml/2006/main" count="63">
  <si>
    <t>雪佛兰六区售后会议</t>
  </si>
  <si>
    <t>时间:</t>
  </si>
  <si>
    <t>地点：</t>
  </si>
  <si>
    <t xml:space="preserve">宋晓玲  刘磊 </t>
  </si>
  <si>
    <t>酒店：</t>
  </si>
  <si>
    <t>人数: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</si>
  <si>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</si>
  <si>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</si>
  <si>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</si>
  <si>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</si>
  <si>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</si>
  <si>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</si>
  <si>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</si>
  <si>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</si>
  <si>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</si>
  <si>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</si>
  <si>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高级标间</t>
  </si>
  <si>
    <t>间</t>
  </si>
  <si>
    <t>晚</t>
  </si>
  <si>
    <t>含双早</t>
  </si>
  <si>
    <t>高级单间</t>
  </si>
  <si>
    <t>含单早</t>
  </si>
  <si>
    <t>房间合计费用</t>
  </si>
  <si>
    <t>餐费</t>
  </si>
  <si>
    <t>次</t>
  </si>
  <si>
    <t xml:space="preserve">宋晓玲 </t>
  </si>
  <si>
    <t>水果</t>
  </si>
  <si>
    <t xml:space="preserve">昆明 </t>
  </si>
  <si>
    <t>红酒</t>
  </si>
  <si>
    <t>刘磊</t>
  </si>
  <si>
    <t>会议室</t>
  </si>
  <si>
    <t>棒球服</t>
  </si>
  <si>
    <t>傅振东</t>
  </si>
  <si>
    <t>宜宾杨田</t>
  </si>
  <si>
    <t>酒水</t>
  </si>
  <si>
    <t>其它</t>
  </si>
  <si>
    <t>用餐费用合计</t>
  </si>
  <si>
    <t>大会议室Meeting Room</t>
  </si>
  <si>
    <t>天</t>
  </si>
  <si>
    <t>场</t>
  </si>
  <si>
    <t>1月19日下午    240平米 含投影仪</t>
  </si>
  <si>
    <t xml:space="preserve">小会场 </t>
  </si>
  <si>
    <t>1月18日全天 会前座谈会 含投影仪，茶水</t>
  </si>
  <si>
    <t>果盘</t>
  </si>
  <si>
    <t>会议费用合计</t>
  </si>
  <si>
    <t>物料</t>
  </si>
  <si>
    <t>欢迎信</t>
  </si>
  <si>
    <t>张</t>
  </si>
  <si>
    <t>展架</t>
  </si>
  <si>
    <t>个</t>
  </si>
  <si>
    <t>物料费用合计</t>
  </si>
  <si>
    <t>执行人员费用</t>
  </si>
  <si>
    <t>执行人员交通费action agent transport expense</t>
  </si>
  <si>
    <t>人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</si>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</sst>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"/>
    <numFmt numFmtId="177" formatCode="\¥#,##0.00;\¥\-#,##0.00"/>
    <numFmt numFmtId="178" formatCode="\¥#,##0.00_);[Red]\(\¥#,##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19" borderId="25" applyNumberFormat="0" applyAlignment="0" applyProtection="0">
      <alignment vertical="center"/>
    </xf>
    <xf numFmtId="0" fontId="21" fillId="19" borderId="23" applyNumberFormat="0" applyAlignment="0" applyProtection="0">
      <alignment vertical="center"/>
    </xf>
    <xf numFmtId="0" fontId="24" fillId="27" borderId="26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5" fillId="3" borderId="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178" fontId="5" fillId="3" borderId="8" xfId="8" applyNumberFormat="1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78" fontId="4" fillId="2" borderId="5" xfId="8" applyNumberFormat="1" applyFont="1" applyFill="1" applyBorder="1" applyAlignment="1">
      <alignment horizontal="left" vertical="center"/>
    </xf>
    <xf numFmtId="178" fontId="4" fillId="2" borderId="8" xfId="8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78" fontId="4" fillId="0" borderId="5" xfId="8" applyNumberFormat="1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178" fontId="5" fillId="0" borderId="8" xfId="8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8" fontId="3" fillId="2" borderId="5" xfId="8" applyNumberFormat="1" applyFont="1" applyFill="1" applyBorder="1" applyAlignment="1">
      <alignment horizontal="left" vertical="center"/>
    </xf>
    <xf numFmtId="178" fontId="3" fillId="2" borderId="8" xfId="8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178" fontId="5" fillId="4" borderId="8" xfId="8" applyNumberFormat="1" applyFont="1" applyFill="1" applyBorder="1" applyAlignment="1">
      <alignment horizontal="center" vertical="center"/>
    </xf>
    <xf numFmtId="178" fontId="6" fillId="2" borderId="8" xfId="8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78" fontId="3" fillId="6" borderId="5" xfId="8" applyNumberFormat="1" applyFont="1" applyFill="1" applyBorder="1" applyAlignment="1">
      <alignment horizontal="left" vertical="center"/>
    </xf>
    <xf numFmtId="178" fontId="3" fillId="6" borderId="8" xfId="8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78" fontId="5" fillId="3" borderId="18" xfId="0" applyNumberFormat="1" applyFont="1" applyFill="1" applyBorder="1" applyAlignment="1">
      <alignment horizontal="center" vertical="center"/>
    </xf>
    <xf numFmtId="178" fontId="5" fillId="3" borderId="17" xfId="0" applyNumberFormat="1" applyFont="1" applyFill="1" applyBorder="1" applyAlignment="1">
      <alignment horizontal="center" vertical="center"/>
    </xf>
    <xf numFmtId="178" fontId="4" fillId="2" borderId="17" xfId="0" applyNumberFormat="1" applyFont="1" applyFill="1" applyBorder="1" applyAlignment="1">
      <alignment horizontal="center" vertical="center"/>
    </xf>
    <xf numFmtId="178" fontId="5" fillId="4" borderId="8" xfId="0" applyNumberFormat="1" applyFont="1" applyFill="1" applyBorder="1" applyAlignment="1">
      <alignment horizontal="center" vertical="center"/>
    </xf>
    <xf numFmtId="178" fontId="5" fillId="4" borderId="17" xfId="0" applyNumberFormat="1" applyFont="1" applyFill="1" applyBorder="1" applyAlignment="1">
      <alignment horizontal="center" vertical="center"/>
    </xf>
    <xf numFmtId="178" fontId="5" fillId="0" borderId="17" xfId="0" applyNumberFormat="1" applyFont="1" applyFill="1" applyBorder="1" applyAlignment="1">
      <alignment horizontal="center" vertical="center" wrapText="1"/>
    </xf>
    <xf numFmtId="178" fontId="3" fillId="2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78" fontId="3" fillId="5" borderId="8" xfId="0" applyNumberFormat="1" applyFont="1" applyFill="1" applyBorder="1" applyAlignment="1">
      <alignment horizontal="center" vertical="center"/>
    </xf>
    <xf numFmtId="178" fontId="3" fillId="5" borderId="17" xfId="0" applyNumberFormat="1" applyFont="1" applyFill="1" applyBorder="1" applyAlignment="1">
      <alignment horizontal="center" vertical="center"/>
    </xf>
    <xf numFmtId="178" fontId="3" fillId="6" borderId="8" xfId="0" applyNumberFormat="1" applyFont="1" applyFill="1" applyBorder="1" applyAlignment="1">
      <alignment horizontal="center" vertical="center"/>
    </xf>
    <xf numFmtId="178" fontId="3" fillId="6" borderId="17" xfId="0" applyNumberFormat="1" applyFont="1" applyFill="1" applyBorder="1" applyAlignment="1">
      <alignment horizontal="center" vertical="center"/>
    </xf>
    <xf numFmtId="178" fontId="3" fillId="7" borderId="15" xfId="0" applyNumberFormat="1" applyFont="1" applyFill="1" applyBorder="1" applyAlignment="1">
      <alignment horizontal="center" vertical="center"/>
    </xf>
    <xf numFmtId="178" fontId="3" fillId="7" borderId="1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22" workbookViewId="0">
      <selection activeCell="G15" sqref="G15"/>
    </sheetView>
  </sheetViews>
  <sheetFormatPr defaultColWidth="9" defaultRowHeight="16.5"/>
  <cols>
    <col min="1" max="1" width="17.625" style="1" customWidth="1"/>
    <col min="2" max="2" width="9" style="1"/>
    <col min="3" max="3" width="28.375" style="1" customWidth="1"/>
    <col min="4" max="7" width="8.125" style="1" customWidth="1"/>
    <col min="8" max="8" width="10.375" style="2" customWidth="1"/>
    <col min="9" max="9" width="13.75" style="2" customWidth="1"/>
    <col min="10" max="10" width="37" style="2" customWidth="1"/>
    <col min="11" max="16384" width="9" style="1"/>
  </cols>
  <sheetData>
    <row r="1" s="1" customFormat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">
      <c r="A2" s="1" t="s">
        <v>1</v>
      </c>
    </row>
    <row r="3" s="1" customFormat="1" spans="1:3">
      <c r="A3" s="1" t="s">
        <v>2</v>
      </c>
      <c r="B3" s="4" t="s">
        <v>3</v>
      </c>
      <c r="C3" s="4"/>
    </row>
    <row r="4" s="1" customFormat="1" spans="1:1">
      <c r="A4" s="1" t="s">
        <v>4</v>
      </c>
    </row>
    <row r="5" s="1" customFormat="1" ht="17.25" spans="1:1">
      <c r="A5" s="1" t="s">
        <v>5</v>
      </c>
    </row>
    <row r="6" s="1" customFormat="1" spans="1:10">
      <c r="A6" s="5" t="s">
        <v>6</v>
      </c>
      <c r="B6" s="6"/>
      <c r="C6" s="7"/>
      <c r="D6" s="6" t="s">
        <v>7</v>
      </c>
      <c r="E6" s="8"/>
      <c r="F6" s="8"/>
      <c r="G6" s="8"/>
      <c r="H6" s="8"/>
      <c r="I6" s="7"/>
      <c r="J6" s="54" t="s">
        <v>8</v>
      </c>
    </row>
    <row r="7" s="1" customFormat="1" spans="1:10">
      <c r="A7" s="9"/>
      <c r="B7" s="10"/>
      <c r="C7" s="11"/>
      <c r="D7" s="12" t="s">
        <v>9</v>
      </c>
      <c r="E7" s="12"/>
      <c r="F7" s="12"/>
      <c r="G7" s="12"/>
      <c r="H7" s="13" t="s">
        <v>10</v>
      </c>
      <c r="I7" s="13"/>
      <c r="J7" s="55"/>
    </row>
    <row r="8" s="1" customFormat="1" spans="1:10">
      <c r="A8" s="9"/>
      <c r="B8" s="10"/>
      <c r="C8" s="11"/>
      <c r="D8" s="12" t="s">
        <v>11</v>
      </c>
      <c r="E8" s="12" t="s">
        <v>12</v>
      </c>
      <c r="F8" s="12" t="s">
        <v>11</v>
      </c>
      <c r="G8" s="12" t="s">
        <v>12</v>
      </c>
      <c r="H8" s="13" t="s">
        <v>13</v>
      </c>
      <c r="I8" s="13" t="s">
        <v>14</v>
      </c>
      <c r="J8" s="55"/>
    </row>
    <row r="9" s="1" customFormat="1" spans="1:10">
      <c r="A9" s="14" t="s">
        <v>15</v>
      </c>
      <c r="B9" s="15" t="s">
        <v>16</v>
      </c>
      <c r="C9" s="16"/>
      <c r="D9" s="17">
        <v>1</v>
      </c>
      <c r="E9" s="17" t="s">
        <v>17</v>
      </c>
      <c r="F9" s="17">
        <v>1</v>
      </c>
      <c r="G9" s="17" t="s">
        <v>18</v>
      </c>
      <c r="H9" s="18">
        <v>480</v>
      </c>
      <c r="I9" s="18">
        <v>0</v>
      </c>
      <c r="J9" s="56" t="s">
        <v>19</v>
      </c>
    </row>
    <row r="10" s="1" customFormat="1" spans="1:10">
      <c r="A10" s="19"/>
      <c r="B10" s="15" t="s">
        <v>20</v>
      </c>
      <c r="C10" s="16"/>
      <c r="D10" s="17">
        <v>1</v>
      </c>
      <c r="E10" s="17" t="s">
        <v>17</v>
      </c>
      <c r="F10" s="17">
        <v>1</v>
      </c>
      <c r="G10" s="17" t="s">
        <v>18</v>
      </c>
      <c r="H10" s="18">
        <v>480</v>
      </c>
      <c r="I10" s="18">
        <v>0</v>
      </c>
      <c r="J10" s="56" t="s">
        <v>21</v>
      </c>
    </row>
    <row r="11" s="1" customFormat="1" spans="1:10">
      <c r="A11" s="20" t="s">
        <v>22</v>
      </c>
      <c r="B11" s="21"/>
      <c r="C11" s="22"/>
      <c r="D11" s="23"/>
      <c r="E11" s="23"/>
      <c r="F11" s="23"/>
      <c r="G11" s="23"/>
      <c r="H11" s="24"/>
      <c r="I11" s="24"/>
      <c r="J11" s="55"/>
    </row>
    <row r="12" s="1" customFormat="1" spans="1:10">
      <c r="A12" s="14"/>
      <c r="B12" s="25" t="s">
        <v>23</v>
      </c>
      <c r="C12" s="25"/>
      <c r="D12" s="17">
        <v>1</v>
      </c>
      <c r="E12" s="17" t="s">
        <v>24</v>
      </c>
      <c r="F12" s="17">
        <v>1</v>
      </c>
      <c r="G12" s="17" t="s">
        <v>24</v>
      </c>
      <c r="H12" s="26">
        <v>2705</v>
      </c>
      <c r="I12" s="18">
        <f>D12*F12*H12</f>
        <v>2705</v>
      </c>
      <c r="J12" s="57" t="s">
        <v>25</v>
      </c>
    </row>
    <row r="13" s="1" customFormat="1" spans="1:10">
      <c r="A13" s="19"/>
      <c r="B13" s="2" t="s">
        <v>23</v>
      </c>
      <c r="D13" s="17">
        <v>1</v>
      </c>
      <c r="E13" s="17" t="s">
        <v>24</v>
      </c>
      <c r="F13" s="17">
        <v>1</v>
      </c>
      <c r="G13" s="17" t="s">
        <v>24</v>
      </c>
      <c r="H13" s="18">
        <v>3162</v>
      </c>
      <c r="I13" s="18">
        <f t="shared" ref="I13:I23" si="0">D13*F13*H13</f>
        <v>3162</v>
      </c>
      <c r="J13" s="57" t="s">
        <v>25</v>
      </c>
    </row>
    <row r="14" s="1" customFormat="1" spans="1:10">
      <c r="A14" s="19"/>
      <c r="B14" s="25" t="s">
        <v>26</v>
      </c>
      <c r="C14" s="25"/>
      <c r="D14" s="17">
        <v>1</v>
      </c>
      <c r="E14" s="17" t="s">
        <v>24</v>
      </c>
      <c r="F14" s="17">
        <v>1</v>
      </c>
      <c r="G14" s="17" t="s">
        <v>24</v>
      </c>
      <c r="H14" s="26">
        <v>551.8</v>
      </c>
      <c r="I14" s="18">
        <f t="shared" si="0"/>
        <v>551.8</v>
      </c>
      <c r="J14" s="58" t="s">
        <v>27</v>
      </c>
    </row>
    <row r="15" s="1" customFormat="1" spans="1:10">
      <c r="A15" s="19"/>
      <c r="B15" s="25" t="s">
        <v>23</v>
      </c>
      <c r="C15" s="25"/>
      <c r="D15" s="17">
        <v>1</v>
      </c>
      <c r="E15" s="17" t="s">
        <v>24</v>
      </c>
      <c r="F15" s="17">
        <v>1</v>
      </c>
      <c r="G15" s="17" t="s">
        <v>24</v>
      </c>
      <c r="H15" s="26">
        <v>7874</v>
      </c>
      <c r="I15" s="18">
        <f t="shared" si="0"/>
        <v>7874</v>
      </c>
      <c r="J15" s="58" t="s">
        <v>27</v>
      </c>
    </row>
    <row r="16" s="1" customFormat="1" spans="1:10">
      <c r="A16" s="19"/>
      <c r="B16" s="25" t="s">
        <v>28</v>
      </c>
      <c r="C16" s="25"/>
      <c r="D16" s="17">
        <v>1</v>
      </c>
      <c r="E16" s="17" t="s">
        <v>24</v>
      </c>
      <c r="F16" s="17">
        <v>1</v>
      </c>
      <c r="G16" s="17" t="s">
        <v>24</v>
      </c>
      <c r="H16" s="26">
        <v>2640</v>
      </c>
      <c r="I16" s="18">
        <f t="shared" si="0"/>
        <v>2640</v>
      </c>
      <c r="J16" s="58" t="s">
        <v>27</v>
      </c>
    </row>
    <row r="17" s="1" customFormat="1" spans="1:10">
      <c r="A17" s="19"/>
      <c r="B17" s="25" t="s">
        <v>23</v>
      </c>
      <c r="C17" s="25"/>
      <c r="D17" s="17">
        <v>1</v>
      </c>
      <c r="E17" s="17" t="s">
        <v>24</v>
      </c>
      <c r="F17" s="17">
        <v>1</v>
      </c>
      <c r="G17" s="17" t="s">
        <v>24</v>
      </c>
      <c r="H17" s="26">
        <v>6100</v>
      </c>
      <c r="I17" s="18">
        <f t="shared" si="0"/>
        <v>6100</v>
      </c>
      <c r="J17" s="58" t="s">
        <v>29</v>
      </c>
    </row>
    <row r="18" s="1" customFormat="1" spans="1:10">
      <c r="A18" s="19"/>
      <c r="B18" s="25" t="s">
        <v>23</v>
      </c>
      <c r="C18" s="25"/>
      <c r="D18" s="17">
        <v>1</v>
      </c>
      <c r="E18" s="17" t="s">
        <v>24</v>
      </c>
      <c r="F18" s="17">
        <v>1</v>
      </c>
      <c r="G18" s="17" t="s">
        <v>24</v>
      </c>
      <c r="H18" s="26">
        <v>988</v>
      </c>
      <c r="I18" s="18">
        <f t="shared" si="0"/>
        <v>988</v>
      </c>
      <c r="J18" s="58" t="s">
        <v>29</v>
      </c>
    </row>
    <row r="19" s="1" customFormat="1" spans="1:10">
      <c r="A19" s="19"/>
      <c r="B19" s="25" t="s">
        <v>30</v>
      </c>
      <c r="C19" s="25"/>
      <c r="D19" s="17">
        <v>1</v>
      </c>
      <c r="E19" s="17" t="s">
        <v>24</v>
      </c>
      <c r="F19" s="17">
        <v>1</v>
      </c>
      <c r="G19" s="17" t="s">
        <v>24</v>
      </c>
      <c r="H19" s="26">
        <v>1800</v>
      </c>
      <c r="I19" s="18">
        <f t="shared" si="0"/>
        <v>1800</v>
      </c>
      <c r="J19" s="58" t="s">
        <v>29</v>
      </c>
    </row>
    <row r="20" s="1" customFormat="1" spans="1:10">
      <c r="A20" s="19"/>
      <c r="B20" s="25" t="s">
        <v>31</v>
      </c>
      <c r="C20" s="25"/>
      <c r="D20" s="17">
        <v>1</v>
      </c>
      <c r="E20" s="17" t="s">
        <v>24</v>
      </c>
      <c r="F20" s="17">
        <v>1</v>
      </c>
      <c r="G20" s="17" t="s">
        <v>24</v>
      </c>
      <c r="H20" s="26">
        <v>680</v>
      </c>
      <c r="I20" s="18">
        <f t="shared" si="0"/>
        <v>680</v>
      </c>
      <c r="J20" s="58" t="s">
        <v>32</v>
      </c>
    </row>
    <row r="21" s="1" customFormat="1" spans="1:10">
      <c r="A21" s="19"/>
      <c r="B21" s="25" t="s">
        <v>23</v>
      </c>
      <c r="C21" s="25"/>
      <c r="D21" s="17">
        <v>1</v>
      </c>
      <c r="E21" s="17" t="s">
        <v>24</v>
      </c>
      <c r="F21" s="17">
        <v>1</v>
      </c>
      <c r="G21" s="17" t="s">
        <v>24</v>
      </c>
      <c r="H21" s="26">
        <v>5745</v>
      </c>
      <c r="I21" s="18">
        <f t="shared" si="0"/>
        <v>5745</v>
      </c>
      <c r="J21" s="58" t="s">
        <v>33</v>
      </c>
    </row>
    <row r="22" s="1" customFormat="1" spans="1:10">
      <c r="A22" s="19"/>
      <c r="B22" s="25" t="s">
        <v>34</v>
      </c>
      <c r="C22" s="25"/>
      <c r="D22" s="17">
        <v>1</v>
      </c>
      <c r="E22" s="17" t="s">
        <v>24</v>
      </c>
      <c r="F22" s="17">
        <v>1</v>
      </c>
      <c r="G22" s="17" t="s">
        <v>24</v>
      </c>
      <c r="H22" s="26">
        <v>5000</v>
      </c>
      <c r="I22" s="18">
        <f t="shared" si="0"/>
        <v>5000</v>
      </c>
      <c r="J22" s="58" t="s">
        <v>33</v>
      </c>
    </row>
    <row r="23" s="1" customFormat="1" spans="1:10">
      <c r="A23" s="27"/>
      <c r="B23" s="25" t="s">
        <v>35</v>
      </c>
      <c r="C23" s="25"/>
      <c r="D23" s="17">
        <v>1</v>
      </c>
      <c r="E23" s="17" t="s">
        <v>24</v>
      </c>
      <c r="F23" s="17">
        <v>1</v>
      </c>
      <c r="G23" s="17" t="s">
        <v>24</v>
      </c>
      <c r="H23" s="26">
        <v>6000</v>
      </c>
      <c r="I23" s="18">
        <f t="shared" si="0"/>
        <v>6000</v>
      </c>
      <c r="J23" s="58" t="s">
        <v>33</v>
      </c>
    </row>
    <row r="24" s="1" customFormat="1" spans="1:10">
      <c r="A24" s="28" t="s">
        <v>36</v>
      </c>
      <c r="B24" s="29"/>
      <c r="C24" s="29"/>
      <c r="D24" s="30"/>
      <c r="E24" s="30"/>
      <c r="F24" s="30"/>
      <c r="G24" s="30"/>
      <c r="H24" s="30"/>
      <c r="I24" s="24">
        <f>SUM(I12:I23)</f>
        <v>43245.8</v>
      </c>
      <c r="J24" s="59"/>
    </row>
    <row r="25" s="1" customFormat="1" spans="1:10">
      <c r="A25" s="31" t="s">
        <v>30</v>
      </c>
      <c r="B25" s="25" t="s">
        <v>37</v>
      </c>
      <c r="C25" s="25"/>
      <c r="D25" s="17">
        <v>1</v>
      </c>
      <c r="E25" s="17" t="s">
        <v>38</v>
      </c>
      <c r="F25" s="17">
        <v>1</v>
      </c>
      <c r="G25" s="17" t="s">
        <v>39</v>
      </c>
      <c r="H25" s="32"/>
      <c r="I25" s="60"/>
      <c r="J25" s="61" t="s">
        <v>40</v>
      </c>
    </row>
    <row r="26" s="1" customFormat="1" spans="1:10">
      <c r="A26" s="31"/>
      <c r="B26" s="25" t="s">
        <v>41</v>
      </c>
      <c r="C26" s="25"/>
      <c r="D26" s="17">
        <v>1</v>
      </c>
      <c r="E26" s="17" t="s">
        <v>38</v>
      </c>
      <c r="F26" s="17">
        <v>1</v>
      </c>
      <c r="G26" s="17" t="s">
        <v>39</v>
      </c>
      <c r="H26" s="32"/>
      <c r="I26" s="60"/>
      <c r="J26" s="61" t="s">
        <v>42</v>
      </c>
    </row>
    <row r="27" s="1" customFormat="1" spans="1:10">
      <c r="A27" s="31"/>
      <c r="B27" s="25" t="s">
        <v>43</v>
      </c>
      <c r="C27" s="25"/>
      <c r="D27" s="17">
        <v>1</v>
      </c>
      <c r="E27" s="17" t="s">
        <v>38</v>
      </c>
      <c r="F27" s="17">
        <v>2</v>
      </c>
      <c r="G27" s="17" t="s">
        <v>39</v>
      </c>
      <c r="H27" s="32"/>
      <c r="I27" s="60"/>
      <c r="J27" s="61"/>
    </row>
    <row r="28" s="1" customFormat="1" spans="1:10">
      <c r="A28" s="28" t="s">
        <v>44</v>
      </c>
      <c r="B28" s="29"/>
      <c r="C28" s="29"/>
      <c r="D28" s="30"/>
      <c r="E28" s="30"/>
      <c r="F28" s="30"/>
      <c r="G28" s="30"/>
      <c r="H28" s="30"/>
      <c r="I28" s="24">
        <f>SUM(I25:I27)</f>
        <v>0</v>
      </c>
      <c r="J28" s="59"/>
    </row>
    <row r="29" s="1" customFormat="1" ht="17.25" customHeight="1" spans="1:10">
      <c r="A29" s="31" t="s">
        <v>45</v>
      </c>
      <c r="B29" s="33" t="s">
        <v>46</v>
      </c>
      <c r="C29" s="33"/>
      <c r="D29" s="34">
        <v>80</v>
      </c>
      <c r="E29" s="34" t="s">
        <v>47</v>
      </c>
      <c r="F29" s="34">
        <v>1</v>
      </c>
      <c r="G29" s="34" t="s">
        <v>24</v>
      </c>
      <c r="H29" s="33">
        <v>0</v>
      </c>
      <c r="I29" s="60">
        <f>D29*F29*H29</f>
        <v>0</v>
      </c>
      <c r="J29" s="62"/>
    </row>
    <row r="30" s="1" customFormat="1" ht="17.25" customHeight="1" spans="1:10">
      <c r="A30" s="31"/>
      <c r="B30" s="33" t="s">
        <v>48</v>
      </c>
      <c r="C30" s="33"/>
      <c r="D30" s="34">
        <v>2</v>
      </c>
      <c r="E30" s="34" t="s">
        <v>49</v>
      </c>
      <c r="F30" s="34">
        <v>1</v>
      </c>
      <c r="G30" s="34" t="s">
        <v>24</v>
      </c>
      <c r="H30" s="33">
        <v>0</v>
      </c>
      <c r="I30" s="60">
        <f>D30*F30*H30</f>
        <v>0</v>
      </c>
      <c r="J30" s="62"/>
    </row>
    <row r="31" s="1" customFormat="1" spans="1:10">
      <c r="A31" s="35" t="s">
        <v>50</v>
      </c>
      <c r="B31" s="36"/>
      <c r="C31" s="36"/>
      <c r="D31" s="12"/>
      <c r="E31" s="12"/>
      <c r="F31" s="12"/>
      <c r="G31" s="12"/>
      <c r="H31" s="12"/>
      <c r="I31" s="13">
        <f>SUM(I29:I30)</f>
        <v>0</v>
      </c>
      <c r="J31" s="63"/>
    </row>
    <row r="32" s="1" customFormat="1" spans="1:10">
      <c r="A32" s="37" t="s">
        <v>51</v>
      </c>
      <c r="B32" s="34" t="s">
        <v>52</v>
      </c>
      <c r="C32" s="34"/>
      <c r="D32" s="34">
        <v>1</v>
      </c>
      <c r="E32" s="34" t="s">
        <v>53</v>
      </c>
      <c r="F32" s="34">
        <v>4</v>
      </c>
      <c r="G32" s="34" t="s">
        <v>24</v>
      </c>
      <c r="H32" s="38">
        <v>100</v>
      </c>
      <c r="I32" s="38">
        <v>0</v>
      </c>
      <c r="J32" s="64" t="s">
        <v>54</v>
      </c>
    </row>
    <row r="33" s="1" customFormat="1" spans="1:10">
      <c r="A33" s="37"/>
      <c r="B33" s="34" t="s">
        <v>55</v>
      </c>
      <c r="C33" s="34"/>
      <c r="D33" s="34">
        <v>1</v>
      </c>
      <c r="E33" s="34" t="s">
        <v>17</v>
      </c>
      <c r="F33" s="34">
        <v>1</v>
      </c>
      <c r="G33" s="34" t="s">
        <v>18</v>
      </c>
      <c r="H33" s="38">
        <v>0</v>
      </c>
      <c r="I33" s="38">
        <v>0</v>
      </c>
      <c r="J33" s="64"/>
    </row>
    <row r="34" s="1" customFormat="1" spans="1:10">
      <c r="A34" s="37"/>
      <c r="B34" s="34" t="s">
        <v>56</v>
      </c>
      <c r="C34" s="34"/>
      <c r="D34" s="34">
        <v>1</v>
      </c>
      <c r="E34" s="34" t="s">
        <v>53</v>
      </c>
      <c r="F34" s="34">
        <v>3</v>
      </c>
      <c r="G34" s="34" t="s">
        <v>38</v>
      </c>
      <c r="H34" s="38">
        <v>400</v>
      </c>
      <c r="I34" s="38">
        <v>0</v>
      </c>
      <c r="J34" s="64"/>
    </row>
    <row r="35" s="1" customFormat="1" spans="1:10">
      <c r="A35" s="35" t="s">
        <v>57</v>
      </c>
      <c r="B35" s="39"/>
      <c r="C35" s="39"/>
      <c r="D35" s="40"/>
      <c r="E35" s="40"/>
      <c r="F35" s="40"/>
      <c r="G35" s="40"/>
      <c r="H35" s="41"/>
      <c r="I35" s="13">
        <f>SUM(I32:I34)</f>
        <v>0</v>
      </c>
      <c r="J35" s="63"/>
    </row>
    <row r="36" s="1" customFormat="1" spans="1:10">
      <c r="A36" s="42" t="s">
        <v>58</v>
      </c>
      <c r="B36" s="43"/>
      <c r="C36" s="44"/>
      <c r="D36" s="45"/>
      <c r="E36" s="45"/>
      <c r="F36" s="45"/>
      <c r="G36" s="45"/>
      <c r="H36" s="46"/>
      <c r="I36" s="65">
        <f>SUM(I24,I28,I31,I35)</f>
        <v>43245.8</v>
      </c>
      <c r="J36" s="66"/>
    </row>
    <row r="37" s="1" customFormat="1" spans="1:10">
      <c r="A37" s="42" t="s">
        <v>59</v>
      </c>
      <c r="B37" s="43"/>
      <c r="C37" s="44"/>
      <c r="D37" s="45"/>
      <c r="E37" s="45"/>
      <c r="F37" s="45"/>
      <c r="G37" s="45"/>
      <c r="H37" s="46"/>
      <c r="I37" s="65">
        <f>I36*0.1</f>
        <v>4324.58</v>
      </c>
      <c r="J37" s="66"/>
    </row>
    <row r="38" s="1" customFormat="1" spans="1:10">
      <c r="A38" s="42" t="s">
        <v>60</v>
      </c>
      <c r="B38" s="43"/>
      <c r="C38" s="44"/>
      <c r="D38" s="45"/>
      <c r="E38" s="45"/>
      <c r="F38" s="45"/>
      <c r="G38" s="45"/>
      <c r="H38" s="46"/>
      <c r="I38" s="65">
        <f>SUM(I36:I37)</f>
        <v>47570.38</v>
      </c>
      <c r="J38" s="66"/>
    </row>
    <row r="39" s="1" customFormat="1" spans="1:10">
      <c r="A39" s="47" t="s">
        <v>61</v>
      </c>
      <c r="B39" s="48"/>
      <c r="C39" s="48"/>
      <c r="D39" s="49"/>
      <c r="E39" s="49"/>
      <c r="F39" s="49"/>
      <c r="G39" s="49"/>
      <c r="H39" s="49"/>
      <c r="I39" s="67">
        <f>I38*0.06</f>
        <v>2854.2228</v>
      </c>
      <c r="J39" s="68"/>
    </row>
    <row r="40" s="1" customFormat="1" ht="17.25" spans="1:10">
      <c r="A40" s="50" t="s">
        <v>62</v>
      </c>
      <c r="B40" s="51"/>
      <c r="C40" s="52"/>
      <c r="D40" s="53"/>
      <c r="E40" s="53"/>
      <c r="F40" s="53"/>
      <c r="G40" s="53"/>
      <c r="H40" s="53"/>
      <c r="I40" s="69">
        <f>SUM(I38:I39)</f>
        <v>50424.6028</v>
      </c>
      <c r="J40" s="70"/>
    </row>
    <row r="41" s="1" customFormat="1" spans="8:10">
      <c r="H41" s="2"/>
      <c r="I41" s="2"/>
      <c r="J41" s="2"/>
    </row>
    <row r="42" s="1" customFormat="1" spans="8:10">
      <c r="H42" s="2"/>
      <c r="I42" s="2"/>
      <c r="J42" s="2"/>
    </row>
    <row r="43" s="1" customFormat="1" spans="8:10">
      <c r="H43" s="2"/>
      <c r="I43" s="2"/>
      <c r="J43" s="2"/>
    </row>
    <row r="44" s="1" customFormat="1" spans="8:10">
      <c r="H44" s="2"/>
      <c r="I44" s="2"/>
      <c r="J44" s="2"/>
    </row>
    <row r="45" s="1" customFormat="1" spans="8:10">
      <c r="H45" s="2"/>
      <c r="I45" s="2"/>
      <c r="J45" s="2"/>
    </row>
    <row r="46" s="1" customFormat="1" spans="8:10">
      <c r="H46" s="2"/>
      <c r="I46" s="2"/>
      <c r="J46" s="2"/>
    </row>
    <row r="47" s="1" customFormat="1" spans="8:10">
      <c r="H47" s="2"/>
      <c r="I47" s="2"/>
      <c r="J47" s="2"/>
    </row>
    <row r="48" s="1" customFormat="1" spans="8:10">
      <c r="H48" s="2"/>
      <c r="I48" s="2"/>
      <c r="J48" s="2"/>
    </row>
    <row r="49" s="1" customFormat="1" spans="8:10">
      <c r="H49" s="2"/>
      <c r="I49" s="2"/>
      <c r="J49" s="2"/>
    </row>
    <row r="50" s="1" customFormat="1" ht="21" customHeight="1" spans="8:10">
      <c r="H50" s="2"/>
      <c r="I50" s="2"/>
      <c r="J50" s="2"/>
    </row>
  </sheetData>
  <mergeCells count="42">
    <mergeCell ref="A1:J1"/>
    <mergeCell ref="B3:C3"/>
    <mergeCell ref="B6:C6"/>
    <mergeCell ref="D6:I6"/>
    <mergeCell ref="B7:C7"/>
    <mergeCell ref="B8:C8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B25:C25"/>
    <mergeCell ref="B26:C26"/>
    <mergeCell ref="B27:C27"/>
    <mergeCell ref="A28:C28"/>
    <mergeCell ref="B29:C29"/>
    <mergeCell ref="B30:C30"/>
    <mergeCell ref="A31:C31"/>
    <mergeCell ref="B32:C32"/>
    <mergeCell ref="B33:C33"/>
    <mergeCell ref="B34:C34"/>
    <mergeCell ref="B35:C35"/>
    <mergeCell ref="B36:C36"/>
    <mergeCell ref="B37:C37"/>
    <mergeCell ref="B39:C39"/>
    <mergeCell ref="B40:C40"/>
    <mergeCell ref="A9:A10"/>
    <mergeCell ref="A12:A23"/>
    <mergeCell ref="A25:A26"/>
    <mergeCell ref="A29:A30"/>
    <mergeCell ref="A32:A34"/>
    <mergeCell ref="J32:J34"/>
  </mergeCells>
  <pageMargins left="0.156944444444444" right="0.156944444444444" top="0.314583333333333" bottom="0.118055555555556" header="0.393055555555556" footer="0.156944444444444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酷儿</cp:lastModifiedBy>
  <dcterms:created xsi:type="dcterms:W3CDTF">2018-01-03T09:06:00Z</dcterms:created>
  <dcterms:modified xsi:type="dcterms:W3CDTF">2018-01-26T08:26:32Z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