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上海GL6试驾\借款报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A63" i="3" l="1"/>
  <c r="H31" i="3"/>
  <c r="H30" i="3"/>
  <c r="H29" i="3"/>
  <c r="H28" i="3"/>
  <c r="H16" i="3"/>
  <c r="H15" i="3"/>
  <c r="C32" i="3" l="1"/>
  <c r="F32" i="3"/>
  <c r="E27" i="3"/>
  <c r="E32" i="3" s="1"/>
  <c r="I34" i="2" l="1"/>
  <c r="I35" i="2" s="1"/>
  <c r="J31" i="2"/>
  <c r="J30" i="2"/>
  <c r="J29" i="2"/>
  <c r="J28" i="2"/>
  <c r="F30" i="2"/>
  <c r="F29" i="2"/>
  <c r="F28" i="2"/>
  <c r="H35" i="2"/>
  <c r="G57" i="3" l="1"/>
  <c r="F57" i="3"/>
  <c r="C57" i="3"/>
  <c r="G49" i="3"/>
  <c r="F49" i="3"/>
  <c r="G45" i="3"/>
  <c r="F45" i="3"/>
  <c r="G42" i="3"/>
  <c r="F42" i="3"/>
  <c r="G37" i="3"/>
  <c r="F37" i="3"/>
  <c r="G32" i="3"/>
  <c r="G26" i="3"/>
  <c r="F26" i="3"/>
  <c r="G23" i="3"/>
  <c r="F23" i="3"/>
  <c r="D23" i="3"/>
  <c r="C23" i="3"/>
  <c r="G18" i="3"/>
  <c r="F18" i="3"/>
  <c r="D18" i="3"/>
  <c r="C18" i="3"/>
  <c r="G13" i="3"/>
  <c r="F13" i="3"/>
  <c r="D13" i="3"/>
  <c r="C13" i="3"/>
  <c r="F58" i="3" l="1"/>
  <c r="E63" i="3" s="1"/>
  <c r="G58" i="3"/>
  <c r="G63" i="3" s="1"/>
  <c r="D57" i="3"/>
  <c r="H51" i="3"/>
  <c r="H52" i="3"/>
  <c r="H53" i="3"/>
  <c r="H54" i="3"/>
  <c r="H55" i="3"/>
  <c r="H56" i="3"/>
  <c r="D49" i="3"/>
  <c r="C49" i="3"/>
  <c r="D45" i="3"/>
  <c r="C45" i="3"/>
  <c r="D42" i="3"/>
  <c r="C42" i="3"/>
  <c r="D37" i="3"/>
  <c r="C37" i="3"/>
  <c r="D32" i="3"/>
  <c r="D26" i="3"/>
  <c r="C26" i="3"/>
  <c r="E13" i="3"/>
  <c r="H8" i="3"/>
  <c r="H9" i="3"/>
  <c r="H10" i="3"/>
  <c r="H11" i="3"/>
  <c r="H12" i="3"/>
  <c r="H14" i="3"/>
  <c r="H19" i="3"/>
  <c r="H20" i="3"/>
  <c r="H21" i="3"/>
  <c r="H22" i="3"/>
  <c r="H24" i="3"/>
  <c r="H25" i="3"/>
  <c r="H27" i="3"/>
  <c r="H32" i="3" s="1"/>
  <c r="H33" i="3"/>
  <c r="H34" i="3"/>
  <c r="H35" i="3"/>
  <c r="H36" i="3"/>
  <c r="H38" i="3"/>
  <c r="H39" i="3"/>
  <c r="H40" i="3"/>
  <c r="H41" i="3"/>
  <c r="H43" i="3"/>
  <c r="H44" i="3"/>
  <c r="H46" i="3"/>
  <c r="H47" i="3"/>
  <c r="H48" i="3"/>
  <c r="E18" i="3"/>
  <c r="E19" i="3"/>
  <c r="E23" i="3" s="1"/>
  <c r="E26" i="3"/>
  <c r="E33" i="3"/>
  <c r="E37" i="3" s="1"/>
  <c r="E38" i="3"/>
  <c r="E42" i="3" s="1"/>
  <c r="E43" i="3"/>
  <c r="E45" i="3" s="1"/>
  <c r="E46" i="3"/>
  <c r="E49" i="3" s="1"/>
  <c r="E50" i="3"/>
  <c r="E57" i="3" s="1"/>
  <c r="H18" i="3" l="1"/>
  <c r="H57" i="3"/>
  <c r="C58" i="3"/>
  <c r="H26" i="3"/>
  <c r="H13" i="3"/>
  <c r="D58" i="3"/>
  <c r="E58" i="3"/>
  <c r="H49" i="3"/>
  <c r="H23" i="3"/>
  <c r="H45" i="3"/>
  <c r="H42" i="3"/>
  <c r="H37" i="3"/>
  <c r="I18" i="2"/>
  <c r="G21" i="2" s="1"/>
  <c r="G18" i="2"/>
  <c r="H18" i="2"/>
  <c r="B21" i="2" s="1"/>
  <c r="H58" i="3" l="1"/>
  <c r="C63" i="3" s="1"/>
  <c r="I63" i="3" s="1"/>
  <c r="K21" i="2"/>
</calcChain>
</file>

<file path=xl/sharedStrings.xml><?xml version="1.0" encoding="utf-8"?>
<sst xmlns="http://schemas.openxmlformats.org/spreadsheetml/2006/main" count="132" uniqueCount="116">
  <si>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</si>
  <si>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</si>
  <si>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</si>
  <si>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</si>
  <si>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</si>
  <si>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</si>
  <si>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</si>
  <si>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</si>
  <si>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</si>
  <si>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</si>
  <si>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</si>
  <si>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</si>
  <si>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</si>
  <si>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</si>
  <si>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</si>
  <si>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</si>
  <si>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</si>
  <si>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</si>
  <si>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</si>
  <si>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</si>
  <si>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</si>
  <si>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</si>
  <si>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</si>
  <si>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</si>
  <si>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</si>
  <si>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</si>
  <si>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</si>
  <si>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</si>
  <si>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</si>
  <si>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</si>
  <si>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</si>
  <si>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</si>
  <si>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</si>
  <si>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</si>
  <si>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</si>
  <si>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</si>
  <si>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</si>
  <si>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</si>
  <si>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</si>
  <si>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</si>
  <si>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</si>
  <si>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</si>
  <si>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</si>
  <si>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</si>
  <si>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</si>
  <si>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</si>
  <si>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</si>
  <si>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</si>
  <si>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</si>
  <si>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</si>
  <si>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</si>
  <si>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</si>
  <si>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</si>
  <si>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</si>
  <si>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</si>
  <si>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</si>
  <si>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</si>
  <si>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</si>
  <si>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</si>
  <si>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</si>
  <si>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</si>
  <si>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</si>
  <si>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</si>
  <si>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</si>
  <si>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</si>
  <si>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</si>
  <si>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</si>
  <si>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</si>
  <si>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</si>
  <si>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</si>
  <si>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</si>
  <si>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</si>
  <si>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</si>
  <si>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</si>
  <si>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</si>
  <si>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</si>
  <si>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</si>
  <si>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</si>
  <si>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</si>
  <si>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</si>
  <si>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</si>
  <si>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</si>
  <si>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</si>
  <si>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</si>
  <si>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</si>
  <si>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</si>
  <si>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</si>
  <si>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</si>
  <si>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</si>
  <si>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</si>
  <si>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</si>
  <si>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</si>
  <si>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</si>
  <si>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</si>
  <si>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</si>
  <si>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</si>
  <si>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</si>
  <si>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</si>
  <si>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</si>
  <si>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团号：HMOA-171126-STY612</t>
  </si>
  <si>
    <t>会议日期：11月26-29日</t>
  </si>
  <si>
    <t>试驾车油费</t>
  </si>
  <si>
    <t>朗知媒体报销</t>
  </si>
  <si>
    <t>朗明媒体报销</t>
  </si>
  <si>
    <t>试驾车清洗</t>
  </si>
  <si>
    <t>媒体机场午餐</t>
  </si>
  <si>
    <t>4张接机牌</t>
  </si>
  <si>
    <t>11台对讲机</t>
  </si>
  <si>
    <t>试驾场地用餐</t>
  </si>
  <si>
    <t>过路过桥费</t>
  </si>
  <si>
    <t>快递接机牌</t>
  </si>
  <si>
    <t>停车费</t>
  </si>
  <si>
    <t>媒体 涂强 住宿</t>
  </si>
  <si>
    <t>张鑫住宿</t>
  </si>
  <si>
    <t>试驾车物料</t>
  </si>
  <si>
    <t>试驾车咖啡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</si>
</sst>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topLeftCell="A52" zoomScaleNormal="100" workbookViewId="0">
      <selection activeCell="I66" sqref="I66"/>
    </sheetView>
  </sheetViews>
  <sheetFormatPr defaultRowHeight="21" customHeight="1"/>
  <cols>
    <col min="1" max="1" width="9" style="1"/>
    <col min="2" max="2" width="16.7109375" bestFit="1" customWidth="1"/>
    <col min="3" max="3" width="12.28515625" style="29" customWidth="1"/>
    <col min="4" max="4" width="13.5703125" customWidth="1"/>
    <col min="5" max="5" width="13.42578125" customWidth="1"/>
    <col min="6" max="6" width="13.140625" customWidth="1"/>
    <col min="8" max="8" width="14.5703125" customWidth="1"/>
    <col min="9" max="9" width="27.42578125" customWidth="1"/>
    <col min="10" max="10" width="39.42578125" customWidth="1"/>
  </cols>
  <sheetData>
    <row r="2" spans="1:12" ht="21" customHeight="1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9" t="s">
        <v>99</v>
      </c>
      <c r="I4" s="79"/>
      <c r="J4" s="79" t="s">
        <v>100</v>
      </c>
    </row>
    <row r="5" spans="1:12" ht="21" customHeight="1">
      <c r="H5" s="80"/>
      <c r="I5" s="80"/>
      <c r="J5" s="80"/>
    </row>
    <row r="6" spans="1:12" ht="21" customHeight="1">
      <c r="A6" s="56" t="s">
        <v>46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3"/>
    </row>
    <row r="8" spans="1:12" ht="21" customHeight="1">
      <c r="A8" s="58">
        <v>1</v>
      </c>
      <c r="B8" s="57" t="s">
        <v>2</v>
      </c>
      <c r="C8" s="59">
        <v>6000</v>
      </c>
      <c r="D8" s="60"/>
      <c r="E8" s="59">
        <v>6000</v>
      </c>
      <c r="F8" s="36">
        <v>1770</v>
      </c>
      <c r="G8" s="36">
        <v>0</v>
      </c>
      <c r="H8" s="36">
        <f t="shared" ref="H8:H48" si="0">F8+G8</f>
        <v>1770</v>
      </c>
      <c r="I8" s="2" t="s">
        <v>104</v>
      </c>
      <c r="J8" s="84" t="s">
        <v>73</v>
      </c>
    </row>
    <row r="9" spans="1:12" ht="21" customHeight="1">
      <c r="A9" s="58"/>
      <c r="B9" s="57"/>
      <c r="C9" s="59"/>
      <c r="D9" s="60"/>
      <c r="E9" s="59"/>
      <c r="F9" s="36">
        <v>750</v>
      </c>
      <c r="G9" s="36">
        <v>0</v>
      </c>
      <c r="H9" s="36">
        <f t="shared" si="0"/>
        <v>750</v>
      </c>
      <c r="I9" s="2" t="s">
        <v>109</v>
      </c>
      <c r="J9" s="74"/>
    </row>
    <row r="10" spans="1:12" ht="21" customHeight="1">
      <c r="A10" s="58"/>
      <c r="B10" s="57"/>
      <c r="C10" s="59"/>
      <c r="D10" s="60"/>
      <c r="E10" s="59"/>
      <c r="F10" s="36">
        <v>2034</v>
      </c>
      <c r="G10" s="36">
        <v>0</v>
      </c>
      <c r="H10" s="36">
        <f t="shared" si="0"/>
        <v>2034</v>
      </c>
      <c r="I10" s="2" t="s">
        <v>101</v>
      </c>
      <c r="J10" s="74"/>
    </row>
    <row r="11" spans="1:12" ht="21" customHeight="1">
      <c r="A11" s="58"/>
      <c r="B11" s="57"/>
      <c r="C11" s="59"/>
      <c r="D11" s="60"/>
      <c r="E11" s="59"/>
      <c r="F11" s="36">
        <v>55</v>
      </c>
      <c r="G11" s="36">
        <v>0</v>
      </c>
      <c r="H11" s="36">
        <f t="shared" si="0"/>
        <v>55</v>
      </c>
      <c r="I11" s="2" t="s">
        <v>111</v>
      </c>
      <c r="J11" s="74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48</v>
      </c>
      <c r="C13" s="37">
        <f>SUM(C8)</f>
        <v>6000</v>
      </c>
      <c r="D13" s="37">
        <f>SUM(D8)</f>
        <v>0</v>
      </c>
      <c r="E13" s="37">
        <f>SUM(E8)</f>
        <v>6000</v>
      </c>
      <c r="F13" s="37">
        <f>SUM(F8:F12)</f>
        <v>4609</v>
      </c>
      <c r="G13" s="37">
        <f t="shared" ref="G13" si="1">SUM(G8:G12)</f>
        <v>0</v>
      </c>
      <c r="H13" s="37">
        <f>SUM(H8:H12)</f>
        <v>4609</v>
      </c>
      <c r="I13" s="35"/>
      <c r="J13" s="75"/>
    </row>
    <row r="14" spans="1:12" ht="21" customHeight="1">
      <c r="A14" s="63">
        <v>2</v>
      </c>
      <c r="B14" s="61" t="s">
        <v>49</v>
      </c>
      <c r="C14" s="71">
        <v>18000</v>
      </c>
      <c r="D14" s="63"/>
      <c r="E14" s="71">
        <v>18000</v>
      </c>
      <c r="F14" s="36">
        <v>5066.05</v>
      </c>
      <c r="G14" s="36">
        <v>0</v>
      </c>
      <c r="H14" s="36">
        <f t="shared" si="0"/>
        <v>5066.05</v>
      </c>
      <c r="I14" s="2" t="s">
        <v>102</v>
      </c>
      <c r="J14" s="73" t="s">
        <v>65</v>
      </c>
    </row>
    <row r="15" spans="1:12" ht="21" customHeight="1">
      <c r="A15" s="70"/>
      <c r="B15" s="109"/>
      <c r="C15" s="110"/>
      <c r="D15" s="70"/>
      <c r="E15" s="110"/>
      <c r="F15" s="51">
        <v>13680.57</v>
      </c>
      <c r="G15" s="51">
        <v>0</v>
      </c>
      <c r="H15" s="51">
        <f t="shared" si="0"/>
        <v>13680.57</v>
      </c>
      <c r="I15" s="2" t="s">
        <v>103</v>
      </c>
      <c r="J15" s="74"/>
    </row>
    <row r="16" spans="1:12" ht="21" customHeight="1">
      <c r="A16" s="70"/>
      <c r="B16" s="109"/>
      <c r="C16" s="110"/>
      <c r="D16" s="70"/>
      <c r="E16" s="110"/>
      <c r="F16" s="51">
        <v>910</v>
      </c>
      <c r="G16" s="51">
        <v>0</v>
      </c>
      <c r="H16" s="51">
        <f t="shared" si="0"/>
        <v>910</v>
      </c>
      <c r="I16" s="2" t="s">
        <v>112</v>
      </c>
      <c r="J16" s="74"/>
    </row>
    <row r="17" spans="1:10" ht="21" customHeight="1">
      <c r="A17" s="64"/>
      <c r="B17" s="62"/>
      <c r="C17" s="72"/>
      <c r="D17" s="64"/>
      <c r="E17" s="72"/>
      <c r="F17" s="36">
        <v>889</v>
      </c>
      <c r="G17" s="36">
        <v>0</v>
      </c>
      <c r="H17" s="36">
        <v>889</v>
      </c>
      <c r="I17" s="2" t="s">
        <v>113</v>
      </c>
      <c r="J17" s="74"/>
    </row>
    <row r="18" spans="1:10" s="31" customFormat="1" ht="21" customHeight="1">
      <c r="A18" s="34"/>
      <c r="B18" s="30" t="s">
        <v>50</v>
      </c>
      <c r="C18" s="37">
        <f>SUM(C14)</f>
        <v>18000</v>
      </c>
      <c r="D18" s="37">
        <f>SUM(D14)</f>
        <v>0</v>
      </c>
      <c r="E18" s="37">
        <f>SUM(E14)</f>
        <v>18000</v>
      </c>
      <c r="F18" s="37">
        <f>SUM(F14:F17)</f>
        <v>20545.62</v>
      </c>
      <c r="G18" s="37">
        <f>SUM(G14:G17)</f>
        <v>0</v>
      </c>
      <c r="H18" s="37">
        <f>SUM(H14:H17)</f>
        <v>20545.62</v>
      </c>
      <c r="I18" s="35"/>
      <c r="J18" s="75"/>
    </row>
    <row r="19" spans="1:10" ht="21" customHeight="1">
      <c r="A19" s="58">
        <v>3</v>
      </c>
      <c r="B19" s="57" t="s">
        <v>51</v>
      </c>
      <c r="C19" s="59">
        <v>0</v>
      </c>
      <c r="D19" s="60"/>
      <c r="E19" s="59">
        <f t="shared" ref="E19:E50" si="2">C19*D19</f>
        <v>0</v>
      </c>
      <c r="F19" s="36">
        <v>0</v>
      </c>
      <c r="G19" s="36">
        <v>0</v>
      </c>
      <c r="H19" s="36">
        <f t="shared" si="0"/>
        <v>0</v>
      </c>
      <c r="I19" s="2"/>
      <c r="J19" s="76" t="s">
        <v>66</v>
      </c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ht="21" customHeight="1">
      <c r="A21" s="58"/>
      <c r="B21" s="57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77"/>
    </row>
    <row r="22" spans="1:10" ht="21" customHeight="1">
      <c r="A22" s="58"/>
      <c r="B22" s="57"/>
      <c r="C22" s="59"/>
      <c r="D22" s="60"/>
      <c r="E22" s="59"/>
      <c r="F22" s="36">
        <v>0</v>
      </c>
      <c r="G22" s="36">
        <v>0</v>
      </c>
      <c r="H22" s="36">
        <f t="shared" si="0"/>
        <v>0</v>
      </c>
      <c r="I22" s="2"/>
      <c r="J22" s="77"/>
    </row>
    <row r="23" spans="1:10" s="31" customFormat="1" ht="21" customHeight="1">
      <c r="A23" s="34"/>
      <c r="B23" s="30" t="s">
        <v>52</v>
      </c>
      <c r="C23" s="37">
        <f>SUM(C19)</f>
        <v>0</v>
      </c>
      <c r="D23" s="37">
        <f t="shared" ref="D23:E23" si="3">SUM(D19)</f>
        <v>0</v>
      </c>
      <c r="E23" s="37">
        <f t="shared" si="3"/>
        <v>0</v>
      </c>
      <c r="F23" s="37">
        <f>SUM(F19:F22)</f>
        <v>0</v>
      </c>
      <c r="G23" s="37">
        <f t="shared" ref="G23:H23" si="4">SUM(G19:G22)</f>
        <v>0</v>
      </c>
      <c r="H23" s="37">
        <f t="shared" si="4"/>
        <v>0</v>
      </c>
      <c r="I23" s="35"/>
      <c r="J23" s="78"/>
    </row>
    <row r="24" spans="1:10" ht="21" customHeight="1">
      <c r="A24" s="58">
        <v>4</v>
      </c>
      <c r="B24" s="57" t="s">
        <v>4</v>
      </c>
      <c r="C24" s="59">
        <v>9000</v>
      </c>
      <c r="D24" s="60"/>
      <c r="E24" s="59">
        <v>9000</v>
      </c>
      <c r="F24" s="36">
        <v>7488</v>
      </c>
      <c r="G24" s="36">
        <v>0</v>
      </c>
      <c r="H24" s="36">
        <f t="shared" si="0"/>
        <v>7488</v>
      </c>
      <c r="I24" s="2" t="s">
        <v>105</v>
      </c>
      <c r="J24" s="76" t="s">
        <v>67</v>
      </c>
    </row>
    <row r="25" spans="1:10" ht="21" customHeight="1">
      <c r="A25" s="58"/>
      <c r="B25" s="57"/>
      <c r="C25" s="59"/>
      <c r="D25" s="60"/>
      <c r="E25" s="59"/>
      <c r="F25" s="36">
        <v>1381</v>
      </c>
      <c r="G25" s="36">
        <v>0</v>
      </c>
      <c r="H25" s="36">
        <f t="shared" si="0"/>
        <v>1381</v>
      </c>
      <c r="I25" s="2" t="s">
        <v>108</v>
      </c>
      <c r="J25" s="77"/>
    </row>
    <row r="26" spans="1:10" s="31" customFormat="1" ht="21" customHeight="1">
      <c r="A26" s="34"/>
      <c r="B26" s="30" t="s">
        <v>53</v>
      </c>
      <c r="C26" s="37">
        <f>SUM(C24)</f>
        <v>9000</v>
      </c>
      <c r="D26" s="37">
        <f t="shared" ref="D26:E26" si="5">SUM(D24)</f>
        <v>0</v>
      </c>
      <c r="E26" s="37">
        <f t="shared" si="5"/>
        <v>9000</v>
      </c>
      <c r="F26" s="37">
        <f>SUM(F24:F25)</f>
        <v>8869</v>
      </c>
      <c r="G26" s="37">
        <f t="shared" ref="G26" si="6">SUM(G24:G25)</f>
        <v>0</v>
      </c>
      <c r="H26" s="37">
        <f>SUM(H24:H25)</f>
        <v>8869</v>
      </c>
      <c r="I26" s="35"/>
      <c r="J26" s="78"/>
    </row>
    <row r="27" spans="1:10" ht="21" customHeight="1">
      <c r="A27" s="63">
        <v>5</v>
      </c>
      <c r="B27" s="61" t="s">
        <v>54</v>
      </c>
      <c r="C27" s="71">
        <v>0</v>
      </c>
      <c r="D27" s="63"/>
      <c r="E27" s="71">
        <f t="shared" si="2"/>
        <v>0</v>
      </c>
      <c r="F27" s="36">
        <v>1595</v>
      </c>
      <c r="G27" s="36">
        <v>0</v>
      </c>
      <c r="H27" s="36">
        <f t="shared" si="0"/>
        <v>1595</v>
      </c>
      <c r="I27" s="2" t="s">
        <v>107</v>
      </c>
      <c r="J27" s="73" t="s">
        <v>68</v>
      </c>
    </row>
    <row r="28" spans="1:10" ht="21" customHeight="1">
      <c r="A28" s="70"/>
      <c r="B28" s="109"/>
      <c r="C28" s="110"/>
      <c r="D28" s="70"/>
      <c r="E28" s="110"/>
      <c r="F28" s="51">
        <v>377.85</v>
      </c>
      <c r="G28" s="51">
        <v>0</v>
      </c>
      <c r="H28" s="51">
        <f t="shared" si="0"/>
        <v>377.85</v>
      </c>
      <c r="I28" s="2" t="s">
        <v>114</v>
      </c>
      <c r="J28" s="74"/>
    </row>
    <row r="29" spans="1:10" ht="21" customHeight="1">
      <c r="A29" s="70"/>
      <c r="B29" s="109"/>
      <c r="C29" s="110"/>
      <c r="D29" s="70"/>
      <c r="E29" s="110"/>
      <c r="F29" s="51">
        <v>907.12</v>
      </c>
      <c r="G29" s="51">
        <v>0</v>
      </c>
      <c r="H29" s="51">
        <f t="shared" si="0"/>
        <v>907.12</v>
      </c>
      <c r="I29" s="2" t="s">
        <v>114</v>
      </c>
      <c r="J29" s="74"/>
    </row>
    <row r="30" spans="1:10" ht="21" customHeight="1">
      <c r="A30" s="70"/>
      <c r="B30" s="109"/>
      <c r="C30" s="110"/>
      <c r="D30" s="70"/>
      <c r="E30" s="110"/>
      <c r="F30" s="51">
        <v>1458.1</v>
      </c>
      <c r="G30" s="51">
        <v>0</v>
      </c>
      <c r="H30" s="51">
        <f t="shared" si="0"/>
        <v>1458.1</v>
      </c>
      <c r="I30" s="2" t="s">
        <v>114</v>
      </c>
      <c r="J30" s="74"/>
    </row>
    <row r="31" spans="1:10" ht="21" customHeight="1">
      <c r="A31" s="64"/>
      <c r="B31" s="62"/>
      <c r="C31" s="72"/>
      <c r="D31" s="64"/>
      <c r="E31" s="72"/>
      <c r="F31" s="36">
        <v>390.6</v>
      </c>
      <c r="G31" s="36">
        <v>0</v>
      </c>
      <c r="H31" s="36">
        <f t="shared" si="0"/>
        <v>390.6</v>
      </c>
      <c r="I31" s="2" t="s">
        <v>115</v>
      </c>
      <c r="J31" s="74"/>
    </row>
    <row r="32" spans="1:10" s="31" customFormat="1" ht="21" customHeight="1">
      <c r="A32" s="34"/>
      <c r="B32" s="30" t="s">
        <v>59</v>
      </c>
      <c r="C32" s="37">
        <f>SUM(C27)</f>
        <v>0</v>
      </c>
      <c r="D32" s="37">
        <f t="shared" ref="D32:E32" si="7">SUM(D27)</f>
        <v>0</v>
      </c>
      <c r="E32" s="37">
        <f t="shared" si="7"/>
        <v>0</v>
      </c>
      <c r="F32" s="37">
        <f>SUM(F27:F31)</f>
        <v>4728.67</v>
      </c>
      <c r="G32" s="37">
        <f>SUM(G27:G31)</f>
        <v>0</v>
      </c>
      <c r="H32" s="37">
        <f t="shared" ref="H32" si="8">SUM(H27:H31)</f>
        <v>4728.67</v>
      </c>
      <c r="I32" s="35"/>
      <c r="J32" s="75"/>
    </row>
    <row r="33" spans="1:10" ht="21" customHeight="1">
      <c r="A33" s="58">
        <v>6</v>
      </c>
      <c r="B33" s="57" t="s">
        <v>55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 t="s">
        <v>69</v>
      </c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7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77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7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35"/>
      <c r="J37" s="78"/>
    </row>
    <row r="38" spans="1:10" ht="21" customHeight="1">
      <c r="A38" s="58">
        <v>7</v>
      </c>
      <c r="B38" s="57" t="s">
        <v>56</v>
      </c>
      <c r="C38" s="59">
        <v>0</v>
      </c>
      <c r="D38" s="60"/>
      <c r="E38" s="59">
        <f t="shared" si="2"/>
        <v>0</v>
      </c>
      <c r="F38" s="36">
        <v>60</v>
      </c>
      <c r="G38" s="36">
        <v>0</v>
      </c>
      <c r="H38" s="36">
        <f t="shared" si="0"/>
        <v>60</v>
      </c>
      <c r="I38" s="2" t="s">
        <v>106</v>
      </c>
      <c r="J38" s="81"/>
    </row>
    <row r="39" spans="1:10" ht="21" customHeight="1">
      <c r="A39" s="58"/>
      <c r="B39" s="57"/>
      <c r="C39" s="59"/>
      <c r="D39" s="60"/>
      <c r="E39" s="59"/>
      <c r="F39" s="36">
        <v>19</v>
      </c>
      <c r="G39" s="36">
        <v>0</v>
      </c>
      <c r="H39" s="36">
        <f t="shared" si="0"/>
        <v>19</v>
      </c>
      <c r="I39" s="2" t="s">
        <v>110</v>
      </c>
      <c r="J39" s="82"/>
    </row>
    <row r="40" spans="1:10" ht="21" customHeight="1">
      <c r="A40" s="58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82"/>
    </row>
    <row r="41" spans="1:10" ht="21" customHeight="1">
      <c r="A41" s="58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82"/>
    </row>
    <row r="42" spans="1:10" s="31" customFormat="1" ht="21" customHeight="1">
      <c r="A42" s="34"/>
      <c r="B42" s="30" t="s">
        <v>61</v>
      </c>
      <c r="C42" s="37">
        <f>SUM(C38)</f>
        <v>0</v>
      </c>
      <c r="D42" s="37">
        <f t="shared" ref="D42:E42" si="11">SUM(D38)</f>
        <v>0</v>
      </c>
      <c r="E42" s="37">
        <f t="shared" si="11"/>
        <v>0</v>
      </c>
      <c r="F42" s="37">
        <f>SUM(F38:F41)</f>
        <v>79</v>
      </c>
      <c r="G42" s="37">
        <f t="shared" ref="G42:H42" si="12">SUM(G38:G41)</f>
        <v>0</v>
      </c>
      <c r="H42" s="37">
        <f t="shared" si="12"/>
        <v>79</v>
      </c>
      <c r="I42" s="35"/>
      <c r="J42" s="83"/>
    </row>
    <row r="43" spans="1:10" ht="21" customHeight="1">
      <c r="A43" s="58">
        <v>8</v>
      </c>
      <c r="B43" s="57" t="s">
        <v>3</v>
      </c>
      <c r="C43" s="59">
        <v>0</v>
      </c>
      <c r="D43" s="60"/>
      <c r="E43" s="5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6" t="s">
        <v>70</v>
      </c>
    </row>
    <row r="44" spans="1:10" ht="21" customHeight="1">
      <c r="A44" s="58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77"/>
    </row>
    <row r="45" spans="1:10" s="31" customFormat="1" ht="21" customHeight="1">
      <c r="A45" s="34"/>
      <c r="B45" s="30" t="s">
        <v>57</v>
      </c>
      <c r="C45" s="37">
        <f>SUM(C43)</f>
        <v>0</v>
      </c>
      <c r="D45" s="37">
        <f t="shared" ref="D45:E45" si="13">SUM(D43)</f>
        <v>0</v>
      </c>
      <c r="E45" s="37">
        <f t="shared" si="13"/>
        <v>0</v>
      </c>
      <c r="F45" s="37">
        <f>SUM(F43:F44)</f>
        <v>0</v>
      </c>
      <c r="G45" s="37">
        <f t="shared" ref="G45:H45" si="14">SUM(G43:G44)</f>
        <v>0</v>
      </c>
      <c r="H45" s="37">
        <f t="shared" si="14"/>
        <v>0</v>
      </c>
      <c r="I45" s="35"/>
      <c r="J45" s="78"/>
    </row>
    <row r="46" spans="1:10" ht="21" customHeight="1">
      <c r="A46" s="58">
        <v>9</v>
      </c>
      <c r="B46" s="57" t="s">
        <v>58</v>
      </c>
      <c r="C46" s="59">
        <v>0</v>
      </c>
      <c r="D46" s="60"/>
      <c r="E46" s="59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3" t="s">
        <v>71</v>
      </c>
    </row>
    <row r="47" spans="1:10" ht="21" customHeight="1">
      <c r="A47" s="58"/>
      <c r="B47" s="57"/>
      <c r="C47" s="59"/>
      <c r="D47" s="60"/>
      <c r="E47" s="59"/>
      <c r="F47" s="36">
        <v>0</v>
      </c>
      <c r="G47" s="36">
        <v>0</v>
      </c>
      <c r="H47" s="36">
        <f t="shared" si="0"/>
        <v>0</v>
      </c>
      <c r="I47" s="2"/>
      <c r="J47" s="74"/>
    </row>
    <row r="48" spans="1:10" ht="21" customHeight="1">
      <c r="A48" s="58"/>
      <c r="B48" s="57"/>
      <c r="C48" s="59"/>
      <c r="D48" s="60"/>
      <c r="E48" s="59"/>
      <c r="F48" s="36">
        <v>0</v>
      </c>
      <c r="G48" s="36">
        <v>0</v>
      </c>
      <c r="H48" s="36">
        <f t="shared" si="0"/>
        <v>0</v>
      </c>
      <c r="I48" s="2"/>
      <c r="J48" s="74"/>
    </row>
    <row r="49" spans="1:10" s="31" customFormat="1" ht="21" customHeight="1">
      <c r="A49" s="34"/>
      <c r="B49" s="30" t="s">
        <v>62</v>
      </c>
      <c r="C49" s="37">
        <f>SUM(C46)</f>
        <v>0</v>
      </c>
      <c r="D49" s="37">
        <f t="shared" ref="D49:E49" si="15">SUM(D46)</f>
        <v>0</v>
      </c>
      <c r="E49" s="37">
        <f t="shared" si="15"/>
        <v>0</v>
      </c>
      <c r="F49" s="37">
        <f>SUM(F46:F48)</f>
        <v>0</v>
      </c>
      <c r="G49" s="37">
        <f t="shared" ref="G49:H49" si="16">SUM(G46:G48)</f>
        <v>0</v>
      </c>
      <c r="H49" s="37">
        <f t="shared" si="16"/>
        <v>0</v>
      </c>
      <c r="I49" s="35"/>
      <c r="J49" s="75"/>
    </row>
    <row r="50" spans="1:10" ht="21" customHeight="1">
      <c r="A50" s="63">
        <v>10</v>
      </c>
      <c r="B50" s="57" t="s">
        <v>5</v>
      </c>
      <c r="C50" s="59">
        <v>0</v>
      </c>
      <c r="D50" s="60"/>
      <c r="E50" s="59">
        <f t="shared" si="2"/>
        <v>0</v>
      </c>
      <c r="F50" s="36">
        <v>0</v>
      </c>
      <c r="G50" s="36">
        <v>0</v>
      </c>
      <c r="H50" s="36">
        <v>0</v>
      </c>
      <c r="I50" s="2"/>
      <c r="J50" s="81"/>
    </row>
    <row r="51" spans="1:10" ht="21" customHeight="1">
      <c r="A51" s="70"/>
      <c r="B51" s="57"/>
      <c r="C51" s="59"/>
      <c r="D51" s="60"/>
      <c r="E51" s="59"/>
      <c r="F51" s="36">
        <v>0</v>
      </c>
      <c r="G51" s="36">
        <v>0</v>
      </c>
      <c r="H51" s="36">
        <f t="shared" ref="H51:H56" si="17">F51+G51</f>
        <v>0</v>
      </c>
      <c r="I51" s="2"/>
      <c r="J51" s="82"/>
    </row>
    <row r="52" spans="1:10" ht="21" customHeight="1">
      <c r="A52" s="70"/>
      <c r="B52" s="57"/>
      <c r="C52" s="59"/>
      <c r="D52" s="60"/>
      <c r="E52" s="59"/>
      <c r="F52" s="36">
        <v>0</v>
      </c>
      <c r="G52" s="36">
        <v>0</v>
      </c>
      <c r="H52" s="36">
        <f t="shared" si="17"/>
        <v>0</v>
      </c>
      <c r="I52" s="2"/>
      <c r="J52" s="82"/>
    </row>
    <row r="53" spans="1:10" ht="21" customHeight="1">
      <c r="A53" s="70"/>
      <c r="B53" s="57"/>
      <c r="C53" s="59"/>
      <c r="D53" s="60"/>
      <c r="E53" s="59"/>
      <c r="F53" s="36">
        <v>0</v>
      </c>
      <c r="G53" s="36">
        <v>0</v>
      </c>
      <c r="H53" s="36">
        <f t="shared" si="17"/>
        <v>0</v>
      </c>
      <c r="I53" s="2"/>
      <c r="J53" s="82"/>
    </row>
    <row r="54" spans="1:10" ht="21" customHeight="1">
      <c r="A54" s="70"/>
      <c r="B54" s="57"/>
      <c r="C54" s="59"/>
      <c r="D54" s="60"/>
      <c r="E54" s="59"/>
      <c r="F54" s="36">
        <v>0</v>
      </c>
      <c r="G54" s="36">
        <v>0</v>
      </c>
      <c r="H54" s="36">
        <f t="shared" si="17"/>
        <v>0</v>
      </c>
      <c r="I54" s="2"/>
      <c r="J54" s="82"/>
    </row>
    <row r="55" spans="1:10" ht="21" customHeight="1">
      <c r="A55" s="70"/>
      <c r="B55" s="57"/>
      <c r="C55" s="59"/>
      <c r="D55" s="60"/>
      <c r="E55" s="59"/>
      <c r="F55" s="36">
        <v>0</v>
      </c>
      <c r="G55" s="36">
        <v>0</v>
      </c>
      <c r="H55" s="36">
        <f t="shared" si="17"/>
        <v>0</v>
      </c>
      <c r="I55" s="2"/>
      <c r="J55" s="82"/>
    </row>
    <row r="56" spans="1:10" ht="21" customHeight="1">
      <c r="A56" s="64"/>
      <c r="B56" s="57"/>
      <c r="C56" s="59"/>
      <c r="D56" s="60"/>
      <c r="E56" s="59"/>
      <c r="F56" s="36">
        <v>0</v>
      </c>
      <c r="G56" s="36">
        <v>0</v>
      </c>
      <c r="H56" s="36">
        <f t="shared" si="17"/>
        <v>0</v>
      </c>
      <c r="I56" s="2"/>
      <c r="J56" s="82"/>
    </row>
    <row r="57" spans="1:10" s="31" customFormat="1" ht="21" customHeight="1">
      <c r="A57" s="34"/>
      <c r="B57" s="30" t="s">
        <v>63</v>
      </c>
      <c r="C57" s="37">
        <f>SUM(C50)</f>
        <v>0</v>
      </c>
      <c r="D57" s="37">
        <f t="shared" ref="D57:E57" si="18">SUM(D50)</f>
        <v>0</v>
      </c>
      <c r="E57" s="37">
        <f t="shared" si="18"/>
        <v>0</v>
      </c>
      <c r="F57" s="37">
        <f>SUM(F50:F56)</f>
        <v>0</v>
      </c>
      <c r="G57" s="37">
        <f t="shared" ref="G57:H57" si="19">SUM(G50:G56)</f>
        <v>0</v>
      </c>
      <c r="H57" s="37">
        <f t="shared" si="19"/>
        <v>0</v>
      </c>
      <c r="I57" s="35"/>
      <c r="J57" s="83"/>
    </row>
    <row r="58" spans="1:10" ht="21" customHeight="1">
      <c r="A58" s="34"/>
      <c r="B58" s="30" t="s">
        <v>64</v>
      </c>
      <c r="C58" s="37">
        <f>SUM(C57,C49,C45,C42,C37,C32,C26,C23,C18,C13)</f>
        <v>33000</v>
      </c>
      <c r="D58" s="37">
        <f t="shared" ref="D58:H58" si="20">SUM(D57,D49,D45,D42,D37,D32,D26,D23,D18,D13)</f>
        <v>0</v>
      </c>
      <c r="E58" s="37">
        <f t="shared" si="20"/>
        <v>33000</v>
      </c>
      <c r="F58" s="37">
        <f t="shared" si="20"/>
        <v>38831.29</v>
      </c>
      <c r="G58" s="37">
        <f t="shared" si="20"/>
        <v>0</v>
      </c>
      <c r="H58" s="37">
        <f t="shared" si="20"/>
        <v>38831.29</v>
      </c>
      <c r="I58" s="35"/>
      <c r="J58" s="39"/>
    </row>
    <row r="62" spans="1:10" ht="21" customHeight="1">
      <c r="A62" s="67" t="s">
        <v>12</v>
      </c>
      <c r="B62" s="68"/>
      <c r="C62" s="65" t="s">
        <v>13</v>
      </c>
      <c r="D62" s="65"/>
      <c r="E62" s="65" t="s">
        <v>17</v>
      </c>
      <c r="F62" s="65"/>
      <c r="G62" s="65" t="s">
        <v>18</v>
      </c>
      <c r="H62" s="65"/>
      <c r="I62" s="32" t="s">
        <v>14</v>
      </c>
    </row>
    <row r="63" spans="1:10" ht="21" customHeight="1">
      <c r="A63" s="69">
        <f>E58</f>
        <v>33000</v>
      </c>
      <c r="B63" s="66"/>
      <c r="C63" s="66">
        <f>H58</f>
        <v>38831.29</v>
      </c>
      <c r="D63" s="66"/>
      <c r="E63" s="66">
        <f>F58</f>
        <v>38831.29</v>
      </c>
      <c r="F63" s="66"/>
      <c r="G63" s="66">
        <f>G58</f>
        <v>0</v>
      </c>
      <c r="H63" s="66"/>
      <c r="I63" s="33">
        <f>A63-C63</f>
        <v>-5831.2900000000009</v>
      </c>
    </row>
    <row r="65" spans="1:9" ht="21" customHeight="1">
      <c r="A65" s="40" t="s">
        <v>75</v>
      </c>
      <c r="B65" s="41"/>
      <c r="C65" s="42" t="s">
        <v>76</v>
      </c>
      <c r="D65" s="40"/>
      <c r="E65" s="40" t="s">
        <v>77</v>
      </c>
      <c r="F65" s="40"/>
      <c r="G65" s="40" t="s">
        <v>78</v>
      </c>
      <c r="H65" s="40"/>
      <c r="I65" s="41"/>
    </row>
  </sheetData>
  <mergeCells count="76">
    <mergeCell ref="C33:C36"/>
    <mergeCell ref="D33:D36"/>
    <mergeCell ref="E33:E36"/>
    <mergeCell ref="C38:C41"/>
    <mergeCell ref="D50:D56"/>
    <mergeCell ref="E50:E56"/>
    <mergeCell ref="D38:D41"/>
    <mergeCell ref="E38:E41"/>
    <mergeCell ref="C43:C44"/>
    <mergeCell ref="E43:E44"/>
    <mergeCell ref="D43:D44"/>
    <mergeCell ref="A14:A17"/>
    <mergeCell ref="B14:B17"/>
    <mergeCell ref="C14:C17"/>
    <mergeCell ref="D14:D17"/>
    <mergeCell ref="E14:E17"/>
    <mergeCell ref="J14:J18"/>
    <mergeCell ref="J43:J45"/>
    <mergeCell ref="J4:J5"/>
    <mergeCell ref="H4:I5"/>
    <mergeCell ref="J50:J57"/>
    <mergeCell ref="J19:J23"/>
    <mergeCell ref="J6:J7"/>
    <mergeCell ref="J8:J13"/>
    <mergeCell ref="J24:J26"/>
    <mergeCell ref="J38:J42"/>
    <mergeCell ref="J46:J49"/>
    <mergeCell ref="J27:J32"/>
    <mergeCell ref="J33:J37"/>
    <mergeCell ref="C19:C22"/>
    <mergeCell ref="E19:E22"/>
    <mergeCell ref="D19:D22"/>
    <mergeCell ref="D24:D25"/>
    <mergeCell ref="C27:C31"/>
    <mergeCell ref="D27:D31"/>
    <mergeCell ref="E27:E31"/>
    <mergeCell ref="C24:C25"/>
    <mergeCell ref="E24:E25"/>
    <mergeCell ref="G62:H62"/>
    <mergeCell ref="G63:H63"/>
    <mergeCell ref="A62:B62"/>
    <mergeCell ref="A46:A48"/>
    <mergeCell ref="B46:B48"/>
    <mergeCell ref="C46:C48"/>
    <mergeCell ref="D46:D48"/>
    <mergeCell ref="E46:E48"/>
    <mergeCell ref="A63:B63"/>
    <mergeCell ref="C62:D62"/>
    <mergeCell ref="C63:D63"/>
    <mergeCell ref="E62:F62"/>
    <mergeCell ref="E63:F63"/>
    <mergeCell ref="B50:B56"/>
    <mergeCell ref="A50:A56"/>
    <mergeCell ref="C50:C56"/>
    <mergeCell ref="A19:A22"/>
    <mergeCell ref="A24:A25"/>
    <mergeCell ref="A33:A36"/>
    <mergeCell ref="A38:A41"/>
    <mergeCell ref="A43:A44"/>
    <mergeCell ref="A27:A31"/>
    <mergeCell ref="B19:B22"/>
    <mergeCell ref="B24:B25"/>
    <mergeCell ref="B33:B36"/>
    <mergeCell ref="B38:B41"/>
    <mergeCell ref="B43:B44"/>
    <mergeCell ref="B27:B31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H13" sqref="H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87</v>
      </c>
      <c r="G5" s="101"/>
      <c r="H5" s="46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90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91</v>
      </c>
      <c r="G7" s="103"/>
      <c r="H7" s="11" t="s">
        <v>24</v>
      </c>
      <c r="I7" s="12"/>
      <c r="J7" s="103" t="s">
        <v>92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5" t="s">
        <v>93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50">
        <v>0</v>
      </c>
      <c r="I11" s="88"/>
      <c r="J11" s="89"/>
      <c r="K11" s="20" t="s">
        <v>34</v>
      </c>
    </row>
    <row r="12" spans="2:11" ht="96.75" customHeight="1">
      <c r="B12" s="90">
        <v>2</v>
      </c>
      <c r="C12" s="91"/>
      <c r="D12" s="97"/>
      <c r="E12" s="87" t="s">
        <v>35</v>
      </c>
      <c r="F12" s="87"/>
      <c r="G12" s="19">
        <v>295</v>
      </c>
      <c r="H12" s="50">
        <v>295</v>
      </c>
      <c r="I12" s="88"/>
      <c r="J12" s="89"/>
      <c r="K12" s="25" t="s">
        <v>94</v>
      </c>
    </row>
    <row r="13" spans="2:11" ht="20.100000000000001" customHeight="1">
      <c r="B13" s="90">
        <v>3</v>
      </c>
      <c r="C13" s="91"/>
      <c r="D13" s="97"/>
      <c r="E13" s="90" t="s">
        <v>36</v>
      </c>
      <c r="F13" s="91"/>
      <c r="G13" s="19">
        <v>0</v>
      </c>
      <c r="H13" s="50">
        <v>0</v>
      </c>
      <c r="I13" s="88"/>
      <c r="J13" s="89"/>
      <c r="K13" s="20" t="s">
        <v>34</v>
      </c>
    </row>
    <row r="14" spans="2:11" ht="43.5" customHeight="1">
      <c r="B14" s="90">
        <v>4</v>
      </c>
      <c r="C14" s="91"/>
      <c r="D14" s="97"/>
      <c r="E14" s="90" t="s">
        <v>37</v>
      </c>
      <c r="F14" s="91"/>
      <c r="G14" s="19">
        <v>112</v>
      </c>
      <c r="H14" s="50">
        <v>112</v>
      </c>
      <c r="I14" s="88"/>
      <c r="J14" s="89"/>
      <c r="K14" s="25" t="s">
        <v>95</v>
      </c>
    </row>
    <row r="15" spans="2:11" ht="20.100000000000001" customHeight="1">
      <c r="B15" s="90">
        <v>5</v>
      </c>
      <c r="C15" s="91"/>
      <c r="D15" s="96" t="s">
        <v>38</v>
      </c>
      <c r="E15" s="87"/>
      <c r="F15" s="87"/>
      <c r="G15" s="19">
        <v>0</v>
      </c>
      <c r="H15" s="50">
        <v>0</v>
      </c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50">
        <v>0</v>
      </c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50">
        <v>0</v>
      </c>
      <c r="I17" s="88"/>
      <c r="J17" s="89"/>
      <c r="K17" s="20"/>
    </row>
    <row r="18" spans="1:11" ht="20.100000000000001" customHeight="1">
      <c r="B18" s="92" t="s">
        <v>39</v>
      </c>
      <c r="C18" s="98"/>
      <c r="D18" s="98"/>
      <c r="E18" s="98"/>
      <c r="F18" s="93"/>
      <c r="G18" s="21">
        <f>SUM(G11:G17)</f>
        <v>407</v>
      </c>
      <c r="H18" s="21">
        <f>SUM(H11:H17)</f>
        <v>407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40</v>
      </c>
      <c r="H20" s="108"/>
      <c r="I20" s="108"/>
      <c r="J20" s="108"/>
      <c r="K20" s="17" t="s">
        <v>41</v>
      </c>
    </row>
    <row r="21" spans="1:11" ht="20.100000000000001" customHeight="1">
      <c r="B21" s="107">
        <f>H18</f>
        <v>407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2" t="s">
        <v>80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丁凯旋</v>
      </c>
      <c r="G28" s="101"/>
      <c r="H28" s="46" t="s">
        <v>20</v>
      </c>
      <c r="I28" s="8"/>
      <c r="J28" s="101" t="str">
        <f>J5</f>
        <v>业务助理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上海</v>
      </c>
      <c r="G29" s="103"/>
      <c r="H29" s="11" t="s">
        <v>22</v>
      </c>
      <c r="I29" s="10"/>
      <c r="J29" s="103" t="str">
        <f>J6</f>
        <v>上海事业部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9月26日-27日</v>
      </c>
      <c r="G30" s="103"/>
      <c r="H30" s="11" t="s">
        <v>24</v>
      </c>
      <c r="I30" s="12"/>
      <c r="J30" s="103" t="str">
        <f>J7</f>
        <v>10月12日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5" t="str">
        <f>J8</f>
        <v>HMO-1709-A26STY602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85</v>
      </c>
      <c r="E33" s="87" t="s">
        <v>86</v>
      </c>
      <c r="F33" s="87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87">
        <v>1</v>
      </c>
      <c r="C34" s="87"/>
      <c r="D34" s="43" t="s">
        <v>96</v>
      </c>
      <c r="E34" s="87" t="s">
        <v>97</v>
      </c>
      <c r="F34" s="87"/>
      <c r="G34" s="19">
        <v>100</v>
      </c>
      <c r="H34" s="19">
        <v>2</v>
      </c>
      <c r="I34" s="88">
        <f>G34*H34</f>
        <v>200</v>
      </c>
      <c r="J34" s="89"/>
      <c r="K34" s="25" t="s">
        <v>98</v>
      </c>
    </row>
    <row r="35" spans="2:11" ht="20.100000000000001" customHeight="1">
      <c r="B35" s="92" t="s">
        <v>39</v>
      </c>
      <c r="C35" s="98"/>
      <c r="D35" s="98"/>
      <c r="E35" s="98"/>
      <c r="F35" s="93"/>
      <c r="G35" s="21"/>
      <c r="H35" s="21">
        <f>SUM(H19:H34)</f>
        <v>2</v>
      </c>
      <c r="I35" s="99">
        <f>SUM(I34:J34)</f>
        <v>200</v>
      </c>
      <c r="J35" s="10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2017-12-18T06:06:22Z</cp:lastPrinted>
  <dcterms:created xsi:type="dcterms:W3CDTF">2014-04-15T08:52:03Z</dcterms:created>
  <dcterms:modified xsi:type="dcterms:W3CDTF">2017-12-18T06:19:04Z</dcterms:modified>
</cp:coreProperties>
</file>