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1年\2021年6月5-6日火花思维团建\"/>
    </mc:Choice>
  </mc:AlternateContent>
  <xr:revisionPtr revIDLastSave="0" documentId="13_ncr:1_{58D4B2D1-BBBD-4D5A-B181-48592710517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员工差旅明细!$A$1:$K$39</definedName>
  </definedNames>
  <calcPr calcId="191029"/>
</workbook>
</file>

<file path=xl/calcChain.xml><?xml version="1.0" encoding="utf-8"?>
<calcChain xmlns="http://schemas.openxmlformats.org/spreadsheetml/2006/main">
  <c r="H26" i="3" l="1"/>
  <c r="H27" i="3"/>
  <c r="F28" i="3"/>
  <c r="G12" i="2"/>
  <c r="G13" i="2"/>
  <c r="G14" i="2"/>
  <c r="G15" i="2"/>
  <c r="G16" i="2"/>
  <c r="G17" i="2"/>
  <c r="G18" i="2"/>
  <c r="G11" i="2"/>
  <c r="I37" i="2"/>
  <c r="I36" i="2"/>
  <c r="I35" i="2"/>
  <c r="J32" i="2"/>
  <c r="J31" i="2"/>
  <c r="J30" i="2"/>
  <c r="J29" i="2"/>
  <c r="F31" i="2"/>
  <c r="F30" i="2"/>
  <c r="F29" i="2"/>
  <c r="H38" i="2"/>
  <c r="I38" i="2" l="1"/>
  <c r="G53" i="3"/>
  <c r="G54" i="3" s="1"/>
  <c r="G59" i="3" s="1"/>
  <c r="F53" i="3"/>
  <c r="F54" i="3" s="1"/>
  <c r="E59" i="3" s="1"/>
  <c r="C53" i="3"/>
  <c r="G45" i="3"/>
  <c r="F45" i="3"/>
  <c r="G41" i="3"/>
  <c r="F41" i="3"/>
  <c r="G38" i="3"/>
  <c r="F38" i="3"/>
  <c r="G33" i="3"/>
  <c r="F33" i="3"/>
  <c r="G28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H15" i="3" l="1"/>
  <c r="D53" i="3"/>
  <c r="H47" i="3"/>
  <c r="H48" i="3"/>
  <c r="H49" i="3"/>
  <c r="H50" i="3"/>
  <c r="H51" i="3"/>
  <c r="H52" i="3"/>
  <c r="D45" i="3"/>
  <c r="C45" i="3"/>
  <c r="D41" i="3"/>
  <c r="C41" i="3"/>
  <c r="D38" i="3"/>
  <c r="C38" i="3"/>
  <c r="D33" i="3"/>
  <c r="C33" i="3"/>
  <c r="D28" i="3"/>
  <c r="C28" i="3"/>
  <c r="D24" i="3"/>
  <c r="C24" i="3"/>
  <c r="E8" i="3"/>
  <c r="E13" i="3" s="1"/>
  <c r="H8" i="3"/>
  <c r="H9" i="3"/>
  <c r="H10" i="3"/>
  <c r="H11" i="3"/>
  <c r="H12" i="3"/>
  <c r="H14" i="3"/>
  <c r="H16" i="3" s="1"/>
  <c r="H17" i="3"/>
  <c r="H18" i="3"/>
  <c r="H19" i="3"/>
  <c r="H20" i="3"/>
  <c r="H22" i="3"/>
  <c r="H23" i="3"/>
  <c r="H25" i="3"/>
  <c r="H29" i="3"/>
  <c r="H30" i="3"/>
  <c r="H31" i="3"/>
  <c r="H32" i="3"/>
  <c r="H34" i="3"/>
  <c r="H35" i="3"/>
  <c r="H36" i="3"/>
  <c r="H37" i="3"/>
  <c r="H39" i="3"/>
  <c r="H40" i="3"/>
  <c r="H42" i="3"/>
  <c r="H43" i="3"/>
  <c r="H44" i="3"/>
  <c r="H46" i="3"/>
  <c r="E14" i="3"/>
  <c r="E16" i="3" s="1"/>
  <c r="E17" i="3"/>
  <c r="E21" i="3" s="1"/>
  <c r="E22" i="3"/>
  <c r="E24" i="3" s="1"/>
  <c r="E25" i="3"/>
  <c r="E28" i="3" s="1"/>
  <c r="E29" i="3"/>
  <c r="E33" i="3" s="1"/>
  <c r="E34" i="3"/>
  <c r="E38" i="3" s="1"/>
  <c r="E39" i="3"/>
  <c r="E41" i="3" s="1"/>
  <c r="E42" i="3"/>
  <c r="E45" i="3" s="1"/>
  <c r="E46" i="3"/>
  <c r="E53" i="3" s="1"/>
  <c r="H28" i="3" l="1"/>
  <c r="H53" i="3"/>
  <c r="C54" i="3"/>
  <c r="H24" i="3"/>
  <c r="H13" i="3"/>
  <c r="D54" i="3"/>
  <c r="E54" i="3"/>
  <c r="A59" i="3" s="1"/>
  <c r="H45" i="3"/>
  <c r="H21" i="3"/>
  <c r="H41" i="3"/>
  <c r="H38" i="3"/>
  <c r="H33" i="3"/>
  <c r="I19" i="2"/>
  <c r="G22" i="2" s="1"/>
  <c r="G19" i="2"/>
  <c r="H19" i="2"/>
  <c r="B22" i="2" s="1"/>
  <c r="H54" i="3" l="1"/>
  <c r="C59" i="3" s="1"/>
  <c r="I59" i="3" s="1"/>
  <c r="K22" i="2"/>
</calcChain>
</file>

<file path=xl/sharedStrings.xml><?xml version="1.0" encoding="utf-8"?>
<sst xmlns="http://schemas.openxmlformats.org/spreadsheetml/2006/main" count="129" uniqueCount="109">
  <si>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</si>
  <si>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</si>
  <si>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</si>
  <si>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</si>
  <si>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</si>
  <si>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</si>
  <si>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</si>
  <si>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</si>
  <si>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</si>
  <si>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</si>
  <si>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</si>
  <si>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</si>
  <si>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</si>
  <si>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</si>
  <si>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</si>
  <si>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</si>
  <si>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</si>
  <si>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</si>
  <si>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</si>
  <si>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</si>
  <si>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</si>
  <si>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</si>
  <si>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</si>
  <si>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</si>
  <si>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</si>
  <si>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</si>
  <si>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</si>
  <si>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</si>
  <si>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</si>
  <si>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</si>
  <si>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</si>
  <si>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</si>
  <si>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</si>
  <si>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</si>
  <si>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</si>
  <si>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</si>
  <si>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</si>
  <si>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</si>
  <si>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</si>
  <si>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</si>
  <si>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</si>
  <si>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</si>
  <si>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</si>
  <si>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</si>
  <si>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</si>
  <si>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</si>
  <si>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</si>
  <si>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</si>
  <si>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</si>
  <si>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</si>
  <si>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</si>
  <si>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</si>
  <si>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</si>
  <si>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</si>
  <si>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</si>
  <si>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</si>
  <si>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</si>
  <si>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</si>
  <si>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</si>
  <si>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</si>
  <si>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</si>
  <si>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</si>
  <si>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</si>
  <si>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</si>
  <si>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</si>
  <si>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</si>
  <si>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</si>
  <si>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</si>
  <si>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</si>
  <si>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</si>
  <si>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</si>
  <si>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</si>
  <si>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</si>
  <si>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</si>
  <si>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</si>
  <si>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</si>
  <si>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</si>
  <si>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</si>
  <si>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</si>
  <si>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</si>
  <si>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</si>
  <si>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</si>
  <si>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</si>
  <si>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</si>
  <si>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</si>
  <si>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团号：HMEA-210605-HHS299</t>
    <phoneticPr fontId="1" type="noConversion"/>
  </si>
  <si>
    <t>会议日期：6月5日</t>
    <phoneticPr fontId="1" type="noConversion"/>
  </si>
  <si>
    <t>家-民宿380.46+53</t>
    <phoneticPr fontId="1" type="noConversion"/>
  </si>
  <si>
    <t>民宿-公司</t>
    <phoneticPr fontId="1" type="noConversion"/>
  </si>
  <si>
    <t>公司-客户公司</t>
    <phoneticPr fontId="1" type="noConversion"/>
  </si>
  <si>
    <t>客户公司-公司</t>
    <phoneticPr fontId="1" type="noConversion"/>
  </si>
  <si>
    <t>5-6日打车+48元过路费</t>
    <phoneticPr fontId="1" type="noConversion"/>
  </si>
  <si>
    <t>5月踩点餐费</t>
    <phoneticPr fontId="1" type="noConversion"/>
  </si>
  <si>
    <t>6月5-6日餐费</t>
    <phoneticPr fontId="1" type="noConversion"/>
  </si>
  <si>
    <t>安黎欢</t>
    <phoneticPr fontId="1" type="noConversion"/>
  </si>
  <si>
    <t>北京</t>
    <phoneticPr fontId="1" type="noConversion"/>
  </si>
  <si>
    <t>6月5-6日</t>
    <phoneticPr fontId="1" type="noConversion"/>
  </si>
  <si>
    <t>项目经理</t>
    <phoneticPr fontId="1" type="noConversion"/>
  </si>
  <si>
    <t>业务6组</t>
    <phoneticPr fontId="1" type="noConversion"/>
  </si>
  <si>
    <t>HMEA-210605-HHS299</t>
    <phoneticPr fontId="1" type="noConversion"/>
  </si>
  <si>
    <t>踩点</t>
    <phoneticPr fontId="1" type="noConversion"/>
  </si>
  <si>
    <t>项目执行</t>
    <phoneticPr fontId="1" type="noConversion"/>
  </si>
  <si>
    <t>桌布+桌旗</t>
    <phoneticPr fontId="1" type="noConversion"/>
  </si>
  <si>
    <t>民宿包院费用</t>
    <phoneticPr fontId="1" type="noConversion"/>
  </si>
  <si>
    <t>采购装饰气球</t>
    <phoneticPr fontId="1" type="noConversion"/>
  </si>
  <si>
    <t>闪送合同首付款发票</t>
    <phoneticPr fontId="1" type="noConversion"/>
  </si>
  <si>
    <t>创可贴+打印桌卡</t>
    <phoneticPr fontId="1" type="noConversion"/>
  </si>
  <si>
    <t>快递桌布费用</t>
    <phoneticPr fontId="1" type="noConversion"/>
  </si>
  <si>
    <t>烧烤晚宴餐费+客房赔偿费用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</si>
</sst>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58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1"/>
  <sheetViews>
    <sheetView tabSelected="1" topLeftCell="A7" zoomScaleNormal="100" workbookViewId="0">
      <selection activeCell="F26" sqref="F26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12.88671875" style="29" bestFit="1" customWidth="1"/>
    <col min="5" max="6" width="12.88671875" bestFit="1" customWidth="1"/>
    <col min="8" max="8" width="12.88671875" bestFit="1" customWidth="1"/>
    <col min="9" max="9" width="28.109375" bestFit="1" customWidth="1"/>
    <col min="10" max="10" width="39.44140625" customWidth="1"/>
  </cols>
  <sheetData>
    <row r="2" spans="1:12" ht="21" customHeight="1" x14ac:dyDescent="0.25">
      <c r="C2" s="54" t="s">
        <v>72</v>
      </c>
      <c r="D2" s="54"/>
      <c r="E2" s="54"/>
      <c r="F2" s="54"/>
      <c r="G2" s="54"/>
      <c r="H2" s="54"/>
      <c r="I2" s="38"/>
      <c r="J2" s="38"/>
      <c r="K2" s="38"/>
      <c r="L2" s="38"/>
    </row>
    <row r="4" spans="1:12" ht="21" customHeight="1" x14ac:dyDescent="0.25">
      <c r="H4" s="83" t="s">
        <v>85</v>
      </c>
      <c r="I4" s="83"/>
      <c r="J4" s="83" t="s">
        <v>86</v>
      </c>
    </row>
    <row r="5" spans="1:12" ht="21" customHeight="1" x14ac:dyDescent="0.25">
      <c r="H5" s="84"/>
      <c r="I5" s="84"/>
      <c r="J5" s="84"/>
    </row>
    <row r="6" spans="1:12" ht="21" customHeight="1" x14ac:dyDescent="0.25">
      <c r="A6" s="58" t="s">
        <v>44</v>
      </c>
      <c r="B6" s="55" t="s">
        <v>0</v>
      </c>
      <c r="C6" s="56" t="s">
        <v>11</v>
      </c>
      <c r="D6" s="56"/>
      <c r="E6" s="56"/>
      <c r="F6" s="57" t="s">
        <v>10</v>
      </c>
      <c r="G6" s="57"/>
      <c r="H6" s="57"/>
      <c r="I6" s="57"/>
      <c r="J6" s="55" t="s">
        <v>6</v>
      </c>
    </row>
    <row r="7" spans="1:12" ht="21" customHeight="1" x14ac:dyDescent="0.25">
      <c r="A7" s="58"/>
      <c r="B7" s="55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45</v>
      </c>
      <c r="J7" s="55"/>
    </row>
    <row r="8" spans="1:12" ht="21" customHeight="1" x14ac:dyDescent="0.25">
      <c r="A8" s="60">
        <v>1</v>
      </c>
      <c r="B8" s="59" t="s">
        <v>2</v>
      </c>
      <c r="C8" s="61">
        <v>0</v>
      </c>
      <c r="D8" s="62"/>
      <c r="E8" s="61">
        <f>C8*D8</f>
        <v>0</v>
      </c>
      <c r="F8" s="36">
        <v>0</v>
      </c>
      <c r="G8" s="36">
        <v>0</v>
      </c>
      <c r="H8" s="36">
        <f t="shared" ref="H8:H46" si="0">F8+G8</f>
        <v>0</v>
      </c>
      <c r="I8" s="2"/>
      <c r="J8" s="88" t="s">
        <v>71</v>
      </c>
    </row>
    <row r="9" spans="1:12" ht="21" customHeight="1" x14ac:dyDescent="0.25">
      <c r="A9" s="60"/>
      <c r="B9" s="59"/>
      <c r="C9" s="61"/>
      <c r="D9" s="62"/>
      <c r="E9" s="61"/>
      <c r="F9" s="36">
        <v>0</v>
      </c>
      <c r="G9" s="36">
        <v>0</v>
      </c>
      <c r="H9" s="36">
        <f t="shared" si="0"/>
        <v>0</v>
      </c>
      <c r="I9" s="2"/>
      <c r="J9" s="78"/>
    </row>
    <row r="10" spans="1:12" ht="21" customHeight="1" x14ac:dyDescent="0.25">
      <c r="A10" s="60"/>
      <c r="B10" s="59"/>
      <c r="C10" s="61"/>
      <c r="D10" s="62"/>
      <c r="E10" s="61"/>
      <c r="F10" s="36">
        <v>0</v>
      </c>
      <c r="G10" s="36">
        <v>0</v>
      </c>
      <c r="H10" s="36">
        <f t="shared" si="0"/>
        <v>0</v>
      </c>
      <c r="I10" s="2"/>
      <c r="J10" s="78"/>
    </row>
    <row r="11" spans="1:12" ht="21" customHeight="1" x14ac:dyDescent="0.25">
      <c r="A11" s="60"/>
      <c r="B11" s="59"/>
      <c r="C11" s="61"/>
      <c r="D11" s="62"/>
      <c r="E11" s="61"/>
      <c r="F11" s="36">
        <v>0</v>
      </c>
      <c r="G11" s="36">
        <v>0</v>
      </c>
      <c r="H11" s="36">
        <f t="shared" si="0"/>
        <v>0</v>
      </c>
      <c r="I11" s="2"/>
      <c r="J11" s="78"/>
    </row>
    <row r="12" spans="1:12" ht="21" customHeight="1" x14ac:dyDescent="0.25">
      <c r="A12" s="60"/>
      <c r="B12" s="59"/>
      <c r="C12" s="61"/>
      <c r="D12" s="62"/>
      <c r="E12" s="61"/>
      <c r="F12" s="36">
        <v>0</v>
      </c>
      <c r="G12" s="36">
        <v>0</v>
      </c>
      <c r="H12" s="36">
        <f t="shared" si="0"/>
        <v>0</v>
      </c>
      <c r="I12" s="2"/>
      <c r="J12" s="78"/>
    </row>
    <row r="13" spans="1:12" s="31" customFormat="1" ht="21" customHeight="1" x14ac:dyDescent="0.25">
      <c r="A13" s="34"/>
      <c r="B13" s="30" t="s">
        <v>46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9"/>
    </row>
    <row r="14" spans="1:12" ht="21" customHeight="1" x14ac:dyDescent="0.25">
      <c r="A14" s="66">
        <v>2</v>
      </c>
      <c r="B14" s="63" t="s">
        <v>47</v>
      </c>
      <c r="C14" s="74">
        <v>0</v>
      </c>
      <c r="D14" s="66"/>
      <c r="E14" s="74">
        <f t="shared" ref="E14:E46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77" t="s">
        <v>63</v>
      </c>
    </row>
    <row r="15" spans="1:12" ht="21" customHeight="1" x14ac:dyDescent="0.25">
      <c r="A15" s="68"/>
      <c r="B15" s="65"/>
      <c r="C15" s="76"/>
      <c r="D15" s="68"/>
      <c r="E15" s="76"/>
      <c r="F15" s="36">
        <v>0</v>
      </c>
      <c r="G15" s="36">
        <v>0</v>
      </c>
      <c r="H15" s="36">
        <f t="shared" ref="H15" si="3">F15+G15</f>
        <v>0</v>
      </c>
      <c r="I15" s="2"/>
      <c r="J15" s="78"/>
    </row>
    <row r="16" spans="1:12" s="31" customFormat="1" ht="21" customHeight="1" x14ac:dyDescent="0.25">
      <c r="A16" s="34"/>
      <c r="B16" s="30" t="s">
        <v>48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9"/>
    </row>
    <row r="17" spans="1:10" ht="21" customHeight="1" x14ac:dyDescent="0.25">
      <c r="A17" s="60">
        <v>3</v>
      </c>
      <c r="B17" s="59" t="s">
        <v>49</v>
      </c>
      <c r="C17" s="61">
        <v>0</v>
      </c>
      <c r="D17" s="62"/>
      <c r="E17" s="61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80" t="s">
        <v>64</v>
      </c>
    </row>
    <row r="18" spans="1:10" ht="21" customHeight="1" x14ac:dyDescent="0.25">
      <c r="A18" s="60"/>
      <c r="B18" s="59"/>
      <c r="C18" s="61"/>
      <c r="D18" s="62"/>
      <c r="E18" s="61"/>
      <c r="F18" s="36">
        <v>0</v>
      </c>
      <c r="G18" s="36">
        <v>0</v>
      </c>
      <c r="H18" s="36">
        <f t="shared" si="0"/>
        <v>0</v>
      </c>
      <c r="I18" s="2"/>
      <c r="J18" s="81"/>
    </row>
    <row r="19" spans="1:10" ht="21" customHeight="1" x14ac:dyDescent="0.25">
      <c r="A19" s="60"/>
      <c r="B19" s="59"/>
      <c r="C19" s="61"/>
      <c r="D19" s="62"/>
      <c r="E19" s="61"/>
      <c r="F19" s="36">
        <v>0</v>
      </c>
      <c r="G19" s="36">
        <v>0</v>
      </c>
      <c r="H19" s="36">
        <f t="shared" si="0"/>
        <v>0</v>
      </c>
      <c r="I19" s="2"/>
      <c r="J19" s="81"/>
    </row>
    <row r="20" spans="1:10" ht="21" customHeight="1" x14ac:dyDescent="0.25">
      <c r="A20" s="60"/>
      <c r="B20" s="59"/>
      <c r="C20" s="61"/>
      <c r="D20" s="62"/>
      <c r="E20" s="61"/>
      <c r="F20" s="36">
        <v>0</v>
      </c>
      <c r="G20" s="36">
        <v>0</v>
      </c>
      <c r="H20" s="36">
        <f t="shared" si="0"/>
        <v>0</v>
      </c>
      <c r="I20" s="2"/>
      <c r="J20" s="81"/>
    </row>
    <row r="21" spans="1:10" s="31" customFormat="1" ht="21" customHeight="1" x14ac:dyDescent="0.25">
      <c r="A21" s="34"/>
      <c r="B21" s="30" t="s">
        <v>50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82"/>
    </row>
    <row r="22" spans="1:10" ht="21" customHeight="1" x14ac:dyDescent="0.25">
      <c r="A22" s="60">
        <v>4</v>
      </c>
      <c r="B22" s="59" t="s">
        <v>4</v>
      </c>
      <c r="C22" s="61">
        <v>15000</v>
      </c>
      <c r="D22" s="62">
        <v>1</v>
      </c>
      <c r="E22" s="61">
        <f t="shared" si="2"/>
        <v>15000</v>
      </c>
      <c r="F22" s="36">
        <v>15000</v>
      </c>
      <c r="G22" s="36">
        <v>0</v>
      </c>
      <c r="H22" s="36">
        <f t="shared" si="0"/>
        <v>15000</v>
      </c>
      <c r="I22" s="2" t="s">
        <v>103</v>
      </c>
      <c r="J22" s="80" t="s">
        <v>65</v>
      </c>
    </row>
    <row r="23" spans="1:10" ht="21" customHeight="1" x14ac:dyDescent="0.25">
      <c r="A23" s="60"/>
      <c r="B23" s="59"/>
      <c r="C23" s="61"/>
      <c r="D23" s="62"/>
      <c r="E23" s="61"/>
      <c r="F23" s="36">
        <v>7535</v>
      </c>
      <c r="G23" s="36">
        <v>13</v>
      </c>
      <c r="H23" s="36">
        <f t="shared" si="0"/>
        <v>7548</v>
      </c>
      <c r="I23" s="2" t="s">
        <v>108</v>
      </c>
      <c r="J23" s="81"/>
    </row>
    <row r="24" spans="1:10" s="31" customFormat="1" ht="21" customHeight="1" x14ac:dyDescent="0.25">
      <c r="A24" s="34"/>
      <c r="B24" s="30" t="s">
        <v>51</v>
      </c>
      <c r="C24" s="37">
        <f>SUM(C22)</f>
        <v>15000</v>
      </c>
      <c r="D24" s="37">
        <f t="shared" ref="D24:E24" si="6">SUM(D22)</f>
        <v>1</v>
      </c>
      <c r="E24" s="37">
        <f t="shared" si="6"/>
        <v>15000</v>
      </c>
      <c r="F24" s="37">
        <f>SUM(F22:F23)</f>
        <v>22535</v>
      </c>
      <c r="G24" s="37">
        <f t="shared" ref="G24" si="7">SUM(G22:G23)</f>
        <v>13</v>
      </c>
      <c r="H24" s="37">
        <f>SUM(H22:H23)</f>
        <v>22548</v>
      </c>
      <c r="I24" s="35"/>
      <c r="J24" s="82"/>
    </row>
    <row r="25" spans="1:10" ht="21" customHeight="1" x14ac:dyDescent="0.25">
      <c r="A25" s="66">
        <v>5</v>
      </c>
      <c r="B25" s="63" t="s">
        <v>52</v>
      </c>
      <c r="C25" s="74">
        <v>0</v>
      </c>
      <c r="D25" s="66"/>
      <c r="E25" s="74">
        <f t="shared" si="2"/>
        <v>0</v>
      </c>
      <c r="F25" s="36">
        <v>760</v>
      </c>
      <c r="G25" s="36">
        <v>0</v>
      </c>
      <c r="H25" s="36">
        <f t="shared" si="0"/>
        <v>760</v>
      </c>
      <c r="I25" s="2" t="s">
        <v>102</v>
      </c>
      <c r="J25" s="77" t="s">
        <v>66</v>
      </c>
    </row>
    <row r="26" spans="1:10" ht="21" customHeight="1" x14ac:dyDescent="0.25">
      <c r="A26" s="67"/>
      <c r="B26" s="64"/>
      <c r="C26" s="75"/>
      <c r="D26" s="67"/>
      <c r="E26" s="75"/>
      <c r="F26" s="36">
        <v>40.4</v>
      </c>
      <c r="G26" s="50">
        <v>35</v>
      </c>
      <c r="H26" s="50">
        <f t="shared" si="0"/>
        <v>75.400000000000006</v>
      </c>
      <c r="I26" s="2" t="s">
        <v>106</v>
      </c>
      <c r="J26" s="78"/>
    </row>
    <row r="27" spans="1:10" ht="21" customHeight="1" x14ac:dyDescent="0.25">
      <c r="A27" s="68"/>
      <c r="B27" s="65"/>
      <c r="C27" s="76"/>
      <c r="D27" s="68"/>
      <c r="E27" s="76"/>
      <c r="F27" s="50">
        <v>253.8</v>
      </c>
      <c r="G27" s="50">
        <v>0</v>
      </c>
      <c r="H27" s="50">
        <f t="shared" si="0"/>
        <v>253.8</v>
      </c>
      <c r="I27" s="2" t="s">
        <v>104</v>
      </c>
      <c r="J27" s="78"/>
    </row>
    <row r="28" spans="1:10" s="31" customFormat="1" ht="21" customHeight="1" x14ac:dyDescent="0.25">
      <c r="A28" s="34"/>
      <c r="B28" s="30" t="s">
        <v>57</v>
      </c>
      <c r="C28" s="37">
        <f>SUM(C25)</f>
        <v>0</v>
      </c>
      <c r="D28" s="37">
        <f t="shared" ref="D28:E28" si="8">SUM(D25)</f>
        <v>0</v>
      </c>
      <c r="E28" s="37">
        <f t="shared" si="8"/>
        <v>0</v>
      </c>
      <c r="F28" s="37">
        <f>SUM(F25:F27)</f>
        <v>1054.2</v>
      </c>
      <c r="G28" s="37">
        <f>SUM(G25:G26)</f>
        <v>35</v>
      </c>
      <c r="H28" s="37">
        <f t="shared" ref="H28" si="9">SUM(H25:H26)</f>
        <v>835.4</v>
      </c>
      <c r="I28" s="35"/>
      <c r="J28" s="79"/>
    </row>
    <row r="29" spans="1:10" ht="21" customHeight="1" x14ac:dyDescent="0.25">
      <c r="A29" s="60">
        <v>6</v>
      </c>
      <c r="B29" s="59" t="s">
        <v>53</v>
      </c>
      <c r="C29" s="61">
        <v>0</v>
      </c>
      <c r="D29" s="62"/>
      <c r="E29" s="61">
        <f t="shared" si="2"/>
        <v>0</v>
      </c>
      <c r="F29" s="36">
        <v>0</v>
      </c>
      <c r="G29" s="36">
        <v>0</v>
      </c>
      <c r="H29" s="36">
        <f t="shared" si="0"/>
        <v>0</v>
      </c>
      <c r="I29" s="2"/>
      <c r="J29" s="77" t="s">
        <v>67</v>
      </c>
    </row>
    <row r="30" spans="1:10" ht="21" customHeight="1" x14ac:dyDescent="0.25">
      <c r="A30" s="60"/>
      <c r="B30" s="59"/>
      <c r="C30" s="61"/>
      <c r="D30" s="62"/>
      <c r="E30" s="61"/>
      <c r="F30" s="36">
        <v>0</v>
      </c>
      <c r="G30" s="36">
        <v>0</v>
      </c>
      <c r="H30" s="36">
        <f t="shared" si="0"/>
        <v>0</v>
      </c>
      <c r="I30" s="2"/>
      <c r="J30" s="81"/>
    </row>
    <row r="31" spans="1:10" ht="21" customHeight="1" x14ac:dyDescent="0.25">
      <c r="A31" s="60"/>
      <c r="B31" s="59"/>
      <c r="C31" s="61"/>
      <c r="D31" s="62"/>
      <c r="E31" s="61"/>
      <c r="F31" s="36">
        <v>0</v>
      </c>
      <c r="G31" s="36">
        <v>0</v>
      </c>
      <c r="H31" s="36">
        <f t="shared" si="0"/>
        <v>0</v>
      </c>
      <c r="I31" s="2"/>
      <c r="J31" s="81"/>
    </row>
    <row r="32" spans="1:10" ht="21" customHeight="1" x14ac:dyDescent="0.25">
      <c r="A32" s="60"/>
      <c r="B32" s="59"/>
      <c r="C32" s="61"/>
      <c r="D32" s="62"/>
      <c r="E32" s="61"/>
      <c r="F32" s="36">
        <v>0</v>
      </c>
      <c r="G32" s="36">
        <v>0</v>
      </c>
      <c r="H32" s="36">
        <f t="shared" si="0"/>
        <v>0</v>
      </c>
      <c r="I32" s="2"/>
      <c r="J32" s="81"/>
    </row>
    <row r="33" spans="1:10" s="31" customFormat="1" ht="21" customHeight="1" x14ac:dyDescent="0.25">
      <c r="A33" s="34"/>
      <c r="B33" s="30" t="s">
        <v>58</v>
      </c>
      <c r="C33" s="37">
        <f>SUM(C29)</f>
        <v>0</v>
      </c>
      <c r="D33" s="37">
        <f t="shared" ref="D33:E33" si="10">SUM(D29)</f>
        <v>0</v>
      </c>
      <c r="E33" s="37">
        <f t="shared" si="10"/>
        <v>0</v>
      </c>
      <c r="F33" s="37">
        <f>SUM(F29:F32)</f>
        <v>0</v>
      </c>
      <c r="G33" s="37">
        <f t="shared" ref="G33" si="11">SUM(G29:G32)</f>
        <v>0</v>
      </c>
      <c r="H33" s="37">
        <f>SUM(H29:H32)</f>
        <v>0</v>
      </c>
      <c r="I33" s="35"/>
      <c r="J33" s="82"/>
    </row>
    <row r="34" spans="1:10" ht="21" customHeight="1" x14ac:dyDescent="0.25">
      <c r="A34" s="60">
        <v>7</v>
      </c>
      <c r="B34" s="59" t="s">
        <v>54</v>
      </c>
      <c r="C34" s="61">
        <v>0</v>
      </c>
      <c r="D34" s="62"/>
      <c r="E34" s="61">
        <f t="shared" si="2"/>
        <v>0</v>
      </c>
      <c r="F34" s="36">
        <v>0</v>
      </c>
      <c r="G34" s="36">
        <v>0</v>
      </c>
      <c r="H34" s="36">
        <f t="shared" si="0"/>
        <v>0</v>
      </c>
      <c r="I34" s="2"/>
      <c r="J34" s="85"/>
    </row>
    <row r="35" spans="1:10" ht="21" customHeight="1" x14ac:dyDescent="0.25">
      <c r="A35" s="60"/>
      <c r="B35" s="59"/>
      <c r="C35" s="61"/>
      <c r="D35" s="62"/>
      <c r="E35" s="61"/>
      <c r="F35" s="36">
        <v>0</v>
      </c>
      <c r="G35" s="36">
        <v>0</v>
      </c>
      <c r="H35" s="36">
        <f t="shared" si="0"/>
        <v>0</v>
      </c>
      <c r="I35" s="2"/>
      <c r="J35" s="86"/>
    </row>
    <row r="36" spans="1:10" ht="21" customHeight="1" x14ac:dyDescent="0.25">
      <c r="A36" s="60"/>
      <c r="B36" s="59"/>
      <c r="C36" s="61"/>
      <c r="D36" s="62"/>
      <c r="E36" s="61"/>
      <c r="F36" s="36">
        <v>0</v>
      </c>
      <c r="G36" s="36">
        <v>0</v>
      </c>
      <c r="H36" s="36">
        <f t="shared" si="0"/>
        <v>0</v>
      </c>
      <c r="I36" s="2"/>
      <c r="J36" s="86"/>
    </row>
    <row r="37" spans="1:10" ht="21" customHeight="1" x14ac:dyDescent="0.25">
      <c r="A37" s="60"/>
      <c r="B37" s="59"/>
      <c r="C37" s="61"/>
      <c r="D37" s="62"/>
      <c r="E37" s="61"/>
      <c r="F37" s="36">
        <v>0</v>
      </c>
      <c r="G37" s="36">
        <v>0</v>
      </c>
      <c r="H37" s="36">
        <f t="shared" si="0"/>
        <v>0</v>
      </c>
      <c r="I37" s="2"/>
      <c r="J37" s="86"/>
    </row>
    <row r="38" spans="1:10" s="31" customFormat="1" ht="21" customHeight="1" x14ac:dyDescent="0.25">
      <c r="A38" s="34"/>
      <c r="B38" s="30" t="s">
        <v>59</v>
      </c>
      <c r="C38" s="37">
        <f>SUM(C34)</f>
        <v>0</v>
      </c>
      <c r="D38" s="37">
        <f t="shared" ref="D38:E38" si="12">SUM(D34)</f>
        <v>0</v>
      </c>
      <c r="E38" s="37">
        <f t="shared" si="12"/>
        <v>0</v>
      </c>
      <c r="F38" s="37">
        <f>SUM(F34:F37)</f>
        <v>0</v>
      </c>
      <c r="G38" s="37">
        <f t="shared" ref="G38:H38" si="13">SUM(G34:G37)</f>
        <v>0</v>
      </c>
      <c r="H38" s="37">
        <f t="shared" si="13"/>
        <v>0</v>
      </c>
      <c r="I38" s="35"/>
      <c r="J38" s="87"/>
    </row>
    <row r="39" spans="1:10" ht="21" customHeight="1" x14ac:dyDescent="0.25">
      <c r="A39" s="60">
        <v>8</v>
      </c>
      <c r="B39" s="59" t="s">
        <v>3</v>
      </c>
      <c r="C39" s="61">
        <v>0</v>
      </c>
      <c r="D39" s="62"/>
      <c r="E39" s="61">
        <f t="shared" si="2"/>
        <v>0</v>
      </c>
      <c r="F39" s="36">
        <v>0</v>
      </c>
      <c r="G39" s="36">
        <v>0</v>
      </c>
      <c r="H39" s="36">
        <f t="shared" si="0"/>
        <v>0</v>
      </c>
      <c r="I39" s="2"/>
      <c r="J39" s="80" t="s">
        <v>68</v>
      </c>
    </row>
    <row r="40" spans="1:10" ht="21" customHeight="1" x14ac:dyDescent="0.25">
      <c r="A40" s="60"/>
      <c r="B40" s="59"/>
      <c r="C40" s="61"/>
      <c r="D40" s="62"/>
      <c r="E40" s="61"/>
      <c r="F40" s="36">
        <v>0</v>
      </c>
      <c r="G40" s="36">
        <v>0</v>
      </c>
      <c r="H40" s="36">
        <f t="shared" si="0"/>
        <v>0</v>
      </c>
      <c r="I40" s="2"/>
      <c r="J40" s="81"/>
    </row>
    <row r="41" spans="1:10" s="31" customFormat="1" ht="21" customHeight="1" x14ac:dyDescent="0.25">
      <c r="A41" s="34"/>
      <c r="B41" s="30" t="s">
        <v>55</v>
      </c>
      <c r="C41" s="37">
        <f>SUM(C39)</f>
        <v>0</v>
      </c>
      <c r="D41" s="37">
        <f t="shared" ref="D41:E41" si="14">SUM(D39)</f>
        <v>0</v>
      </c>
      <c r="E41" s="37">
        <f t="shared" si="14"/>
        <v>0</v>
      </c>
      <c r="F41" s="37">
        <f>SUM(F39:F40)</f>
        <v>0</v>
      </c>
      <c r="G41" s="37">
        <f t="shared" ref="G41:H41" si="15">SUM(G39:G40)</f>
        <v>0</v>
      </c>
      <c r="H41" s="37">
        <f t="shared" si="15"/>
        <v>0</v>
      </c>
      <c r="I41" s="35"/>
      <c r="J41" s="82"/>
    </row>
    <row r="42" spans="1:10" ht="21" customHeight="1" x14ac:dyDescent="0.25">
      <c r="A42" s="60">
        <v>9</v>
      </c>
      <c r="B42" s="59" t="s">
        <v>56</v>
      </c>
      <c r="C42" s="61">
        <v>0</v>
      </c>
      <c r="D42" s="62"/>
      <c r="E42" s="61">
        <f t="shared" si="2"/>
        <v>0</v>
      </c>
      <c r="F42" s="36">
        <v>0</v>
      </c>
      <c r="G42" s="36">
        <v>0</v>
      </c>
      <c r="H42" s="36">
        <f t="shared" si="0"/>
        <v>0</v>
      </c>
      <c r="I42" s="2"/>
      <c r="J42" s="77" t="s">
        <v>69</v>
      </c>
    </row>
    <row r="43" spans="1:10" ht="21" customHeight="1" x14ac:dyDescent="0.25">
      <c r="A43" s="60"/>
      <c r="B43" s="59"/>
      <c r="C43" s="61"/>
      <c r="D43" s="62"/>
      <c r="E43" s="61"/>
      <c r="F43" s="36">
        <v>0</v>
      </c>
      <c r="G43" s="36">
        <v>0</v>
      </c>
      <c r="H43" s="36">
        <f t="shared" si="0"/>
        <v>0</v>
      </c>
      <c r="I43" s="2"/>
      <c r="J43" s="78"/>
    </row>
    <row r="44" spans="1:10" ht="21" customHeight="1" x14ac:dyDescent="0.25">
      <c r="A44" s="60"/>
      <c r="B44" s="59"/>
      <c r="C44" s="61"/>
      <c r="D44" s="62"/>
      <c r="E44" s="61"/>
      <c r="F44" s="36">
        <v>0</v>
      </c>
      <c r="G44" s="36">
        <v>0</v>
      </c>
      <c r="H44" s="36">
        <f t="shared" si="0"/>
        <v>0</v>
      </c>
      <c r="I44" s="2"/>
      <c r="J44" s="78"/>
    </row>
    <row r="45" spans="1:10" s="31" customFormat="1" ht="21" customHeight="1" x14ac:dyDescent="0.25">
      <c r="A45" s="34"/>
      <c r="B45" s="30" t="s">
        <v>60</v>
      </c>
      <c r="C45" s="37">
        <f>SUM(C42)</f>
        <v>0</v>
      </c>
      <c r="D45" s="37">
        <f t="shared" ref="D45:E45" si="16">SUM(D42)</f>
        <v>0</v>
      </c>
      <c r="E45" s="37">
        <f t="shared" si="16"/>
        <v>0</v>
      </c>
      <c r="F45" s="37">
        <f>SUM(F42:F44)</f>
        <v>0</v>
      </c>
      <c r="G45" s="37">
        <f t="shared" ref="G45:H45" si="17">SUM(G42:G44)</f>
        <v>0</v>
      </c>
      <c r="H45" s="37">
        <f t="shared" si="17"/>
        <v>0</v>
      </c>
      <c r="I45" s="35"/>
      <c r="J45" s="79"/>
    </row>
    <row r="46" spans="1:10" ht="21" customHeight="1" x14ac:dyDescent="0.25">
      <c r="A46" s="66">
        <v>10</v>
      </c>
      <c r="B46" s="59" t="s">
        <v>5</v>
      </c>
      <c r="C46" s="61">
        <v>0</v>
      </c>
      <c r="D46" s="62"/>
      <c r="E46" s="61">
        <f t="shared" si="2"/>
        <v>0</v>
      </c>
      <c r="F46" s="36">
        <v>27</v>
      </c>
      <c r="G46" s="36">
        <v>0</v>
      </c>
      <c r="H46" s="36">
        <f t="shared" si="0"/>
        <v>27</v>
      </c>
      <c r="I46" s="2" t="s">
        <v>105</v>
      </c>
      <c r="J46" s="85"/>
    </row>
    <row r="47" spans="1:10" ht="21" customHeight="1" x14ac:dyDescent="0.25">
      <c r="A47" s="67"/>
      <c r="B47" s="59"/>
      <c r="C47" s="61"/>
      <c r="D47" s="62"/>
      <c r="E47" s="61"/>
      <c r="F47" s="36">
        <v>40</v>
      </c>
      <c r="G47" s="36">
        <v>0</v>
      </c>
      <c r="H47" s="36">
        <f t="shared" ref="H47:H52" si="18">F47+G47</f>
        <v>40</v>
      </c>
      <c r="I47" s="2" t="s">
        <v>107</v>
      </c>
      <c r="J47" s="86"/>
    </row>
    <row r="48" spans="1:10" ht="21" customHeight="1" x14ac:dyDescent="0.25">
      <c r="A48" s="67"/>
      <c r="B48" s="59"/>
      <c r="C48" s="61"/>
      <c r="D48" s="62"/>
      <c r="E48" s="61"/>
      <c r="F48" s="36">
        <v>0</v>
      </c>
      <c r="G48" s="36">
        <v>0</v>
      </c>
      <c r="H48" s="36">
        <f t="shared" si="18"/>
        <v>0</v>
      </c>
      <c r="I48" s="2"/>
      <c r="J48" s="86"/>
    </row>
    <row r="49" spans="1:10" ht="21" customHeight="1" x14ac:dyDescent="0.25">
      <c r="A49" s="67"/>
      <c r="B49" s="59"/>
      <c r="C49" s="61"/>
      <c r="D49" s="62"/>
      <c r="E49" s="61"/>
      <c r="F49" s="36">
        <v>0</v>
      </c>
      <c r="G49" s="36">
        <v>0</v>
      </c>
      <c r="H49" s="36">
        <f t="shared" si="18"/>
        <v>0</v>
      </c>
      <c r="I49" s="2"/>
      <c r="J49" s="86"/>
    </row>
    <row r="50" spans="1:10" ht="21" customHeight="1" x14ac:dyDescent="0.25">
      <c r="A50" s="67"/>
      <c r="B50" s="59"/>
      <c r="C50" s="61"/>
      <c r="D50" s="62"/>
      <c r="E50" s="61"/>
      <c r="F50" s="36">
        <v>0</v>
      </c>
      <c r="G50" s="36">
        <v>0</v>
      </c>
      <c r="H50" s="36">
        <f t="shared" si="18"/>
        <v>0</v>
      </c>
      <c r="I50" s="2"/>
      <c r="J50" s="86"/>
    </row>
    <row r="51" spans="1:10" ht="21" customHeight="1" x14ac:dyDescent="0.25">
      <c r="A51" s="67"/>
      <c r="B51" s="59"/>
      <c r="C51" s="61"/>
      <c r="D51" s="62"/>
      <c r="E51" s="61"/>
      <c r="F51" s="36">
        <v>0</v>
      </c>
      <c r="G51" s="36">
        <v>0</v>
      </c>
      <c r="H51" s="36">
        <f t="shared" si="18"/>
        <v>0</v>
      </c>
      <c r="I51" s="2"/>
      <c r="J51" s="86"/>
    </row>
    <row r="52" spans="1:10" ht="21" customHeight="1" x14ac:dyDescent="0.25">
      <c r="A52" s="68"/>
      <c r="B52" s="59"/>
      <c r="C52" s="61"/>
      <c r="D52" s="62"/>
      <c r="E52" s="61"/>
      <c r="F52" s="36">
        <v>0</v>
      </c>
      <c r="G52" s="36">
        <v>0</v>
      </c>
      <c r="H52" s="36">
        <f t="shared" si="18"/>
        <v>0</v>
      </c>
      <c r="I52" s="2"/>
      <c r="J52" s="86"/>
    </row>
    <row r="53" spans="1:10" s="31" customFormat="1" ht="21" customHeight="1" x14ac:dyDescent="0.25">
      <c r="A53" s="34"/>
      <c r="B53" s="30" t="s">
        <v>61</v>
      </c>
      <c r="C53" s="37">
        <f>SUM(C46)</f>
        <v>0</v>
      </c>
      <c r="D53" s="37">
        <f t="shared" ref="D53:E53" si="19">SUM(D46)</f>
        <v>0</v>
      </c>
      <c r="E53" s="37">
        <f t="shared" si="19"/>
        <v>0</v>
      </c>
      <c r="F53" s="37">
        <f>SUM(F46:F52)</f>
        <v>67</v>
      </c>
      <c r="G53" s="37">
        <f t="shared" ref="G53:H53" si="20">SUM(G46:G52)</f>
        <v>0</v>
      </c>
      <c r="H53" s="37">
        <f t="shared" si="20"/>
        <v>67</v>
      </c>
      <c r="I53" s="35"/>
      <c r="J53" s="87"/>
    </row>
    <row r="54" spans="1:10" ht="21" customHeight="1" x14ac:dyDescent="0.25">
      <c r="A54" s="34"/>
      <c r="B54" s="30" t="s">
        <v>62</v>
      </c>
      <c r="C54" s="37">
        <f>SUM(C53,C45,C41,C38,C33,C28,C24,C21,C16,C13)</f>
        <v>15000</v>
      </c>
      <c r="D54" s="37">
        <f t="shared" ref="D54:H54" si="21">SUM(D53,D45,D41,D38,D33,D28,D24,D21,D16,D13)</f>
        <v>1</v>
      </c>
      <c r="E54" s="37">
        <f t="shared" si="21"/>
        <v>15000</v>
      </c>
      <c r="F54" s="37">
        <f t="shared" si="21"/>
        <v>23656.2</v>
      </c>
      <c r="G54" s="37">
        <f t="shared" si="21"/>
        <v>48</v>
      </c>
      <c r="H54" s="37">
        <f t="shared" si="21"/>
        <v>23450.400000000001</v>
      </c>
      <c r="I54" s="35"/>
      <c r="J54" s="39"/>
    </row>
    <row r="58" spans="1:10" ht="21" customHeight="1" x14ac:dyDescent="0.25">
      <c r="A58" s="71" t="s">
        <v>12</v>
      </c>
      <c r="B58" s="72"/>
      <c r="C58" s="69" t="s">
        <v>13</v>
      </c>
      <c r="D58" s="69"/>
      <c r="E58" s="69" t="s">
        <v>17</v>
      </c>
      <c r="F58" s="69"/>
      <c r="G58" s="69" t="s">
        <v>18</v>
      </c>
      <c r="H58" s="69"/>
      <c r="I58" s="32" t="s">
        <v>14</v>
      </c>
    </row>
    <row r="59" spans="1:10" ht="21" customHeight="1" x14ac:dyDescent="0.25">
      <c r="A59" s="73">
        <f>E54</f>
        <v>15000</v>
      </c>
      <c r="B59" s="70"/>
      <c r="C59" s="70">
        <f>H54</f>
        <v>23450.400000000001</v>
      </c>
      <c r="D59" s="70"/>
      <c r="E59" s="70">
        <f>F54</f>
        <v>23656.2</v>
      </c>
      <c r="F59" s="70"/>
      <c r="G59" s="70">
        <f>G54</f>
        <v>48</v>
      </c>
      <c r="H59" s="70"/>
      <c r="I59" s="33">
        <f>A59-C59</f>
        <v>-8450.4000000000015</v>
      </c>
    </row>
    <row r="61" spans="1:10" ht="21" customHeight="1" x14ac:dyDescent="0.25">
      <c r="A61" s="40" t="s">
        <v>73</v>
      </c>
      <c r="B61" s="41"/>
      <c r="C61" s="42" t="s">
        <v>74</v>
      </c>
      <c r="D61" s="40"/>
      <c r="E61" s="40" t="s">
        <v>75</v>
      </c>
      <c r="F61" s="40"/>
      <c r="G61" s="40" t="s">
        <v>76</v>
      </c>
      <c r="H61" s="40"/>
      <c r="I61" s="41"/>
    </row>
  </sheetData>
  <mergeCells count="76">
    <mergeCell ref="D46:D52"/>
    <mergeCell ref="E46:E52"/>
    <mergeCell ref="D34:D37"/>
    <mergeCell ref="E34:E37"/>
    <mergeCell ref="C39:C40"/>
    <mergeCell ref="E39:E40"/>
    <mergeCell ref="D39:D40"/>
    <mergeCell ref="A14:A15"/>
    <mergeCell ref="B14:B15"/>
    <mergeCell ref="C14:C15"/>
    <mergeCell ref="D14:D15"/>
    <mergeCell ref="E14:E15"/>
    <mergeCell ref="J4:J5"/>
    <mergeCell ref="H4:I5"/>
    <mergeCell ref="J46:J53"/>
    <mergeCell ref="J17:J21"/>
    <mergeCell ref="J6:J7"/>
    <mergeCell ref="J8:J13"/>
    <mergeCell ref="J22:J24"/>
    <mergeCell ref="J34:J38"/>
    <mergeCell ref="J42:J45"/>
    <mergeCell ref="J25:J28"/>
    <mergeCell ref="J29:J33"/>
    <mergeCell ref="C25:C27"/>
    <mergeCell ref="D25:D27"/>
    <mergeCell ref="E25:E27"/>
    <mergeCell ref="J14:J16"/>
    <mergeCell ref="J39:J41"/>
    <mergeCell ref="C29:C32"/>
    <mergeCell ref="D29:D32"/>
    <mergeCell ref="E29:E32"/>
    <mergeCell ref="C34:C37"/>
    <mergeCell ref="C17:C20"/>
    <mergeCell ref="E17:E20"/>
    <mergeCell ref="D17:D20"/>
    <mergeCell ref="D22:D23"/>
    <mergeCell ref="C22:C23"/>
    <mergeCell ref="E22:E23"/>
    <mergeCell ref="G58:H58"/>
    <mergeCell ref="G59:H59"/>
    <mergeCell ref="A58:B58"/>
    <mergeCell ref="A42:A44"/>
    <mergeCell ref="B42:B44"/>
    <mergeCell ref="C42:C44"/>
    <mergeCell ref="D42:D44"/>
    <mergeCell ref="E42:E44"/>
    <mergeCell ref="A59:B59"/>
    <mergeCell ref="C58:D58"/>
    <mergeCell ref="C59:D59"/>
    <mergeCell ref="E58:F58"/>
    <mergeCell ref="E59:F59"/>
    <mergeCell ref="B46:B52"/>
    <mergeCell ref="A46:A52"/>
    <mergeCell ref="C46:C52"/>
    <mergeCell ref="A17:A20"/>
    <mergeCell ref="A22:A23"/>
    <mergeCell ref="A29:A32"/>
    <mergeCell ref="A34:A37"/>
    <mergeCell ref="A39:A40"/>
    <mergeCell ref="A25:A27"/>
    <mergeCell ref="B17:B20"/>
    <mergeCell ref="B22:B23"/>
    <mergeCell ref="B29:B32"/>
    <mergeCell ref="B34:B37"/>
    <mergeCell ref="B39:B40"/>
    <mergeCell ref="B25:B27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9"/>
  <sheetViews>
    <sheetView zoomScaleNormal="100" workbookViewId="0">
      <selection activeCell="H18" sqref="H18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54" t="s">
        <v>70</v>
      </c>
      <c r="C3" s="54"/>
      <c r="D3" s="54"/>
      <c r="E3" s="54"/>
      <c r="F3" s="54"/>
      <c r="G3" s="54"/>
      <c r="H3" s="54"/>
      <c r="I3" s="54"/>
      <c r="J3" s="54"/>
      <c r="K3" s="54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108" t="s">
        <v>94</v>
      </c>
      <c r="G5" s="108"/>
      <c r="H5" s="46" t="s">
        <v>20</v>
      </c>
      <c r="I5" s="8"/>
      <c r="J5" s="108" t="s">
        <v>97</v>
      </c>
      <c r="K5" s="109"/>
    </row>
    <row r="6" spans="2:11" ht="20.100000000000001" customHeight="1" x14ac:dyDescent="0.25">
      <c r="B6" s="9"/>
      <c r="C6" s="10"/>
      <c r="D6" s="11" t="s">
        <v>21</v>
      </c>
      <c r="E6" s="11"/>
      <c r="F6" s="110" t="s">
        <v>95</v>
      </c>
      <c r="G6" s="110"/>
      <c r="H6" s="11" t="s">
        <v>22</v>
      </c>
      <c r="I6" s="10"/>
      <c r="J6" s="110" t="s">
        <v>98</v>
      </c>
      <c r="K6" s="111"/>
    </row>
    <row r="7" spans="2:11" ht="20.100000000000001" customHeight="1" x14ac:dyDescent="0.25">
      <c r="B7" s="9"/>
      <c r="C7" s="10"/>
      <c r="D7" s="11" t="s">
        <v>23</v>
      </c>
      <c r="E7" s="11"/>
      <c r="F7" s="110" t="s">
        <v>96</v>
      </c>
      <c r="G7" s="110"/>
      <c r="H7" s="11" t="s">
        <v>24</v>
      </c>
      <c r="I7" s="12"/>
      <c r="J7" s="113">
        <v>44355</v>
      </c>
      <c r="K7" s="111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77</v>
      </c>
      <c r="I8" s="49"/>
      <c r="J8" s="93" t="s">
        <v>99</v>
      </c>
      <c r="K8" s="94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01" t="s">
        <v>25</v>
      </c>
      <c r="C10" s="102"/>
      <c r="D10" s="16" t="s">
        <v>26</v>
      </c>
      <c r="E10" s="97" t="s">
        <v>27</v>
      </c>
      <c r="F10" s="99"/>
      <c r="G10" s="17" t="s">
        <v>28</v>
      </c>
      <c r="H10" s="18" t="s">
        <v>29</v>
      </c>
      <c r="I10" s="97" t="s">
        <v>30</v>
      </c>
      <c r="J10" s="99"/>
      <c r="K10" s="17" t="s">
        <v>31</v>
      </c>
    </row>
    <row r="11" spans="2:11" ht="20.100000000000001" customHeight="1" x14ac:dyDescent="0.25">
      <c r="B11" s="95">
        <v>1</v>
      </c>
      <c r="C11" s="96"/>
      <c r="D11" s="103" t="s">
        <v>32</v>
      </c>
      <c r="E11" s="90" t="s">
        <v>33</v>
      </c>
      <c r="F11" s="90"/>
      <c r="G11" s="19">
        <f>H11+I11</f>
        <v>433.46</v>
      </c>
      <c r="H11" s="19">
        <v>433.46</v>
      </c>
      <c r="I11" s="91"/>
      <c r="J11" s="92"/>
      <c r="K11" s="20" t="s">
        <v>87</v>
      </c>
    </row>
    <row r="12" spans="2:11" ht="20.100000000000001" customHeight="1" x14ac:dyDescent="0.25">
      <c r="B12" s="95">
        <v>2</v>
      </c>
      <c r="C12" s="96"/>
      <c r="D12" s="104"/>
      <c r="E12" s="90" t="s">
        <v>33</v>
      </c>
      <c r="F12" s="90"/>
      <c r="G12" s="53">
        <f t="shared" ref="G12:G18" si="0">H12+I12</f>
        <v>454</v>
      </c>
      <c r="H12" s="19">
        <v>0</v>
      </c>
      <c r="I12" s="91">
        <v>454</v>
      </c>
      <c r="J12" s="92"/>
      <c r="K12" s="20" t="s">
        <v>88</v>
      </c>
    </row>
    <row r="13" spans="2:11" ht="20.100000000000001" customHeight="1" x14ac:dyDescent="0.25">
      <c r="B13" s="95">
        <v>3</v>
      </c>
      <c r="C13" s="96"/>
      <c r="D13" s="104"/>
      <c r="E13" s="90" t="s">
        <v>33</v>
      </c>
      <c r="F13" s="90"/>
      <c r="G13" s="53">
        <f t="shared" si="0"/>
        <v>29.83</v>
      </c>
      <c r="H13" s="19">
        <v>29.83</v>
      </c>
      <c r="I13" s="91"/>
      <c r="J13" s="92"/>
      <c r="K13" s="20" t="s">
        <v>89</v>
      </c>
    </row>
    <row r="14" spans="2:11" ht="20.100000000000001" customHeight="1" x14ac:dyDescent="0.25">
      <c r="B14" s="51"/>
      <c r="C14" s="52"/>
      <c r="D14" s="104"/>
      <c r="E14" s="90" t="s">
        <v>33</v>
      </c>
      <c r="F14" s="90"/>
      <c r="G14" s="53">
        <f t="shared" si="0"/>
        <v>41.79</v>
      </c>
      <c r="H14" s="53">
        <v>41.79</v>
      </c>
      <c r="I14" s="91"/>
      <c r="J14" s="92"/>
      <c r="K14" s="20" t="s">
        <v>90</v>
      </c>
    </row>
    <row r="15" spans="2:11" ht="20.100000000000001" customHeight="1" x14ac:dyDescent="0.25">
      <c r="B15" s="51"/>
      <c r="C15" s="52"/>
      <c r="D15" s="104"/>
      <c r="E15" s="90" t="s">
        <v>33</v>
      </c>
      <c r="F15" s="90"/>
      <c r="G15" s="53">
        <f t="shared" si="0"/>
        <v>741.53</v>
      </c>
      <c r="H15" s="53">
        <v>741.53</v>
      </c>
      <c r="I15" s="91"/>
      <c r="J15" s="92"/>
      <c r="K15" s="20" t="s">
        <v>91</v>
      </c>
    </row>
    <row r="16" spans="2:11" ht="20.100000000000001" customHeight="1" x14ac:dyDescent="0.25">
      <c r="B16" s="95">
        <v>5</v>
      </c>
      <c r="C16" s="96"/>
      <c r="D16" s="103" t="s">
        <v>36</v>
      </c>
      <c r="E16" s="95" t="s">
        <v>34</v>
      </c>
      <c r="F16" s="96"/>
      <c r="G16" s="53">
        <f t="shared" si="0"/>
        <v>167.8</v>
      </c>
      <c r="H16" s="19"/>
      <c r="I16" s="91">
        <v>167.8</v>
      </c>
      <c r="J16" s="92"/>
      <c r="K16" s="20"/>
    </row>
    <row r="17" spans="1:11" ht="20.100000000000001" customHeight="1" x14ac:dyDescent="0.25">
      <c r="B17" s="95">
        <v>6</v>
      </c>
      <c r="C17" s="96"/>
      <c r="D17" s="104"/>
      <c r="E17" s="95" t="s">
        <v>35</v>
      </c>
      <c r="F17" s="96"/>
      <c r="G17" s="53">
        <f t="shared" si="0"/>
        <v>69.5</v>
      </c>
      <c r="H17" s="19">
        <v>69.5</v>
      </c>
      <c r="I17" s="91"/>
      <c r="J17" s="92"/>
      <c r="K17" s="20" t="s">
        <v>92</v>
      </c>
    </row>
    <row r="18" spans="1:11" ht="20.100000000000001" customHeight="1" x14ac:dyDescent="0.25">
      <c r="B18" s="95">
        <v>7</v>
      </c>
      <c r="C18" s="96"/>
      <c r="D18" s="114"/>
      <c r="E18" s="95" t="s">
        <v>35</v>
      </c>
      <c r="F18" s="96"/>
      <c r="G18" s="53">
        <f t="shared" si="0"/>
        <v>158.6</v>
      </c>
      <c r="H18" s="19">
        <v>158.6</v>
      </c>
      <c r="I18" s="91"/>
      <c r="J18" s="92"/>
      <c r="K18" s="20" t="s">
        <v>93</v>
      </c>
    </row>
    <row r="19" spans="1:11" ht="20.100000000000001" customHeight="1" x14ac:dyDescent="0.25">
      <c r="B19" s="97" t="s">
        <v>37</v>
      </c>
      <c r="C19" s="98"/>
      <c r="D19" s="98"/>
      <c r="E19" s="98"/>
      <c r="F19" s="99"/>
      <c r="G19" s="21">
        <f>SUM(G11:G18)</f>
        <v>2096.5100000000002</v>
      </c>
      <c r="H19" s="21">
        <f>SUM(H11:H18)</f>
        <v>1474.7099999999998</v>
      </c>
      <c r="I19" s="106">
        <f>SUM(I11:J18)</f>
        <v>621.79999999999995</v>
      </c>
      <c r="J19" s="107"/>
      <c r="K19" s="22"/>
    </row>
    <row r="20" spans="1:11" ht="20.100000000000001" customHeight="1" x14ac:dyDescent="0.25">
      <c r="B20" s="15"/>
      <c r="C20" s="15"/>
      <c r="D20" s="15"/>
      <c r="E20" s="15"/>
      <c r="F20" s="15"/>
      <c r="G20" s="15"/>
      <c r="H20" s="15"/>
      <c r="I20" s="15"/>
      <c r="J20" s="23"/>
      <c r="K20" s="15"/>
    </row>
    <row r="21" spans="1:11" ht="20.100000000000001" customHeight="1" x14ac:dyDescent="0.25">
      <c r="B21" s="100" t="s">
        <v>29</v>
      </c>
      <c r="C21" s="100"/>
      <c r="D21" s="100"/>
      <c r="E21" s="100"/>
      <c r="F21" s="100"/>
      <c r="G21" s="100" t="s">
        <v>38</v>
      </c>
      <c r="H21" s="100"/>
      <c r="I21" s="100"/>
      <c r="J21" s="100"/>
      <c r="K21" s="17" t="s">
        <v>39</v>
      </c>
    </row>
    <row r="22" spans="1:11" ht="20.100000000000001" customHeight="1" x14ac:dyDescent="0.25">
      <c r="B22" s="105">
        <f>H19</f>
        <v>1474.7099999999998</v>
      </c>
      <c r="C22" s="105"/>
      <c r="D22" s="105"/>
      <c r="E22" s="105"/>
      <c r="F22" s="105"/>
      <c r="G22" s="105">
        <f>I19</f>
        <v>621.79999999999995</v>
      </c>
      <c r="H22" s="105"/>
      <c r="I22" s="105"/>
      <c r="J22" s="105"/>
      <c r="K22" s="24">
        <f>SUM(B22:J22)</f>
        <v>2096.5099999999998</v>
      </c>
    </row>
    <row r="23" spans="1:11" ht="20.100000000000001" customHeight="1" x14ac:dyDescent="0.2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20.100000000000001" customHeight="1" x14ac:dyDescent="0.25">
      <c r="B24" s="15" t="s">
        <v>40</v>
      </c>
      <c r="C24" s="15"/>
      <c r="D24" s="15"/>
      <c r="E24" s="15"/>
      <c r="F24" s="15" t="s">
        <v>41</v>
      </c>
      <c r="G24" s="15" t="s">
        <v>42</v>
      </c>
      <c r="H24" s="15"/>
      <c r="I24" s="15"/>
      <c r="J24" s="15" t="s">
        <v>43</v>
      </c>
      <c r="K24" s="15"/>
    </row>
    <row r="27" spans="1:11" ht="17.399999999999999" x14ac:dyDescent="0.25">
      <c r="A27" s="54" t="s">
        <v>78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</row>
    <row r="29" spans="1:11" ht="20.100000000000001" customHeight="1" x14ac:dyDescent="0.25">
      <c r="B29" s="7"/>
      <c r="C29" s="8"/>
      <c r="D29" s="46" t="s">
        <v>19</v>
      </c>
      <c r="E29" s="46"/>
      <c r="F29" s="108" t="str">
        <f>F5</f>
        <v>安黎欢</v>
      </c>
      <c r="G29" s="108"/>
      <c r="H29" s="46" t="s">
        <v>20</v>
      </c>
      <c r="I29" s="8"/>
      <c r="J29" s="108" t="str">
        <f>J5</f>
        <v>项目经理</v>
      </c>
      <c r="K29" s="109"/>
    </row>
    <row r="30" spans="1:11" ht="20.100000000000001" customHeight="1" x14ac:dyDescent="0.25">
      <c r="B30" s="9"/>
      <c r="C30" s="10"/>
      <c r="D30" s="11" t="s">
        <v>21</v>
      </c>
      <c r="E30" s="11"/>
      <c r="F30" s="110" t="str">
        <f>F6</f>
        <v>北京</v>
      </c>
      <c r="G30" s="110"/>
      <c r="H30" s="11" t="s">
        <v>22</v>
      </c>
      <c r="I30" s="10"/>
      <c r="J30" s="110" t="str">
        <f>J6</f>
        <v>业务6组</v>
      </c>
      <c r="K30" s="111"/>
    </row>
    <row r="31" spans="1:11" ht="20.100000000000001" customHeight="1" x14ac:dyDescent="0.25">
      <c r="B31" s="9"/>
      <c r="C31" s="10"/>
      <c r="D31" s="11" t="s">
        <v>23</v>
      </c>
      <c r="E31" s="11"/>
      <c r="F31" s="110" t="str">
        <f>F7</f>
        <v>6月5-6日</v>
      </c>
      <c r="G31" s="110"/>
      <c r="H31" s="11" t="s">
        <v>24</v>
      </c>
      <c r="I31" s="12"/>
      <c r="J31" s="110">
        <f>J7</f>
        <v>44355</v>
      </c>
      <c r="K31" s="111"/>
    </row>
    <row r="32" spans="1:11" ht="20.100000000000001" customHeight="1" x14ac:dyDescent="0.25">
      <c r="B32" s="13"/>
      <c r="C32" s="14"/>
      <c r="D32" s="47"/>
      <c r="E32" s="47"/>
      <c r="F32" s="48"/>
      <c r="G32" s="48"/>
      <c r="H32" s="47" t="s">
        <v>77</v>
      </c>
      <c r="I32" s="49"/>
      <c r="J32" s="93" t="str">
        <f>J8</f>
        <v>HMEA-210605-HHS299</v>
      </c>
      <c r="K32" s="94"/>
    </row>
    <row r="33" spans="2:11" ht="20.100000000000001" customHeight="1" x14ac:dyDescent="0.25"/>
    <row r="34" spans="2:11" ht="20.100000000000001" customHeight="1" x14ac:dyDescent="0.25">
      <c r="B34" s="90"/>
      <c r="C34" s="90"/>
      <c r="D34" s="44" t="s">
        <v>83</v>
      </c>
      <c r="E34" s="90" t="s">
        <v>84</v>
      </c>
      <c r="F34" s="90"/>
      <c r="G34" s="19" t="s">
        <v>82</v>
      </c>
      <c r="H34" s="19" t="s">
        <v>80</v>
      </c>
      <c r="I34" s="112" t="s">
        <v>81</v>
      </c>
      <c r="J34" s="112"/>
      <c r="K34" s="45" t="s">
        <v>79</v>
      </c>
    </row>
    <row r="35" spans="2:11" ht="20.100000000000001" customHeight="1" x14ac:dyDescent="0.25">
      <c r="B35" s="90">
        <v>1</v>
      </c>
      <c r="C35" s="90"/>
      <c r="D35" s="43" t="s">
        <v>95</v>
      </c>
      <c r="E35" s="89">
        <v>44334</v>
      </c>
      <c r="F35" s="90">
        <v>44334</v>
      </c>
      <c r="G35" s="19">
        <v>100</v>
      </c>
      <c r="H35" s="19">
        <v>1</v>
      </c>
      <c r="I35" s="91">
        <f>G35*H35</f>
        <v>100</v>
      </c>
      <c r="J35" s="92"/>
      <c r="K35" s="25" t="s">
        <v>100</v>
      </c>
    </row>
    <row r="36" spans="2:11" ht="20.100000000000001" customHeight="1" x14ac:dyDescent="0.25">
      <c r="B36" s="90">
        <v>2</v>
      </c>
      <c r="C36" s="90"/>
      <c r="D36" s="43"/>
      <c r="E36" s="90" t="s">
        <v>96</v>
      </c>
      <c r="F36" s="90"/>
      <c r="G36" s="19">
        <v>200</v>
      </c>
      <c r="H36" s="19">
        <v>2</v>
      </c>
      <c r="I36" s="91">
        <f t="shared" ref="I36:I37" si="1">G36*H36</f>
        <v>400</v>
      </c>
      <c r="J36" s="92"/>
      <c r="K36" s="25" t="s">
        <v>101</v>
      </c>
    </row>
    <row r="37" spans="2:11" ht="20.100000000000001" customHeight="1" x14ac:dyDescent="0.25">
      <c r="B37" s="90">
        <v>3</v>
      </c>
      <c r="C37" s="90"/>
      <c r="D37" s="43"/>
      <c r="E37" s="90"/>
      <c r="F37" s="90"/>
      <c r="G37" s="19">
        <v>0</v>
      </c>
      <c r="H37" s="19">
        <v>0</v>
      </c>
      <c r="I37" s="91">
        <f t="shared" si="1"/>
        <v>0</v>
      </c>
      <c r="J37" s="92"/>
      <c r="K37" s="25"/>
    </row>
    <row r="38" spans="2:11" ht="20.100000000000001" customHeight="1" x14ac:dyDescent="0.25">
      <c r="B38" s="97" t="s">
        <v>37</v>
      </c>
      <c r="C38" s="98"/>
      <c r="D38" s="98"/>
      <c r="E38" s="98"/>
      <c r="F38" s="99"/>
      <c r="G38" s="21"/>
      <c r="H38" s="21">
        <f>SUM(H20:H37)</f>
        <v>3</v>
      </c>
      <c r="I38" s="106">
        <f>SUM(I35:J37)</f>
        <v>500</v>
      </c>
      <c r="J38" s="107"/>
      <c r="K38" s="22"/>
    </row>
    <row r="39" spans="2:11" ht="20.100000000000001" customHeight="1" x14ac:dyDescent="0.25">
      <c r="B39" s="15" t="s">
        <v>40</v>
      </c>
      <c r="C39" s="15"/>
      <c r="D39" s="15"/>
      <c r="E39" s="15"/>
      <c r="F39" s="15" t="s">
        <v>41</v>
      </c>
      <c r="G39" s="15" t="s">
        <v>42</v>
      </c>
      <c r="H39" s="15"/>
      <c r="I39" s="15"/>
      <c r="J39" s="15" t="s">
        <v>43</v>
      </c>
      <c r="K39" s="15"/>
    </row>
  </sheetData>
  <mergeCells count="63">
    <mergeCell ref="B3:K3"/>
    <mergeCell ref="B17:C17"/>
    <mergeCell ref="J5:K5"/>
    <mergeCell ref="J6:K6"/>
    <mergeCell ref="J7:K7"/>
    <mergeCell ref="I13:J13"/>
    <mergeCell ref="F5:G5"/>
    <mergeCell ref="F6:G6"/>
    <mergeCell ref="F7:G7"/>
    <mergeCell ref="D16:D18"/>
    <mergeCell ref="I10:J10"/>
    <mergeCell ref="I11:J11"/>
    <mergeCell ref="I12:J12"/>
    <mergeCell ref="E13:F13"/>
    <mergeCell ref="I18:J18"/>
    <mergeCell ref="E16:F16"/>
    <mergeCell ref="B38:F38"/>
    <mergeCell ref="I38:J38"/>
    <mergeCell ref="F29:G29"/>
    <mergeCell ref="J29:K29"/>
    <mergeCell ref="F30:G30"/>
    <mergeCell ref="J30:K30"/>
    <mergeCell ref="F31:G31"/>
    <mergeCell ref="J31:K31"/>
    <mergeCell ref="B36:C36"/>
    <mergeCell ref="I36:J36"/>
    <mergeCell ref="B34:C34"/>
    <mergeCell ref="E34:F34"/>
    <mergeCell ref="I34:J34"/>
    <mergeCell ref="B37:C37"/>
    <mergeCell ref="E37:F37"/>
    <mergeCell ref="I37:J37"/>
    <mergeCell ref="J8:K8"/>
    <mergeCell ref="B35:C35"/>
    <mergeCell ref="E36:F36"/>
    <mergeCell ref="I35:J35"/>
    <mergeCell ref="E10:F10"/>
    <mergeCell ref="E11:F11"/>
    <mergeCell ref="B10:C10"/>
    <mergeCell ref="B11:C11"/>
    <mergeCell ref="B12:C12"/>
    <mergeCell ref="E12:F12"/>
    <mergeCell ref="D11:D15"/>
    <mergeCell ref="B13:C13"/>
    <mergeCell ref="G22:J22"/>
    <mergeCell ref="B22:F22"/>
    <mergeCell ref="I19:J19"/>
    <mergeCell ref="I16:J16"/>
    <mergeCell ref="E35:F35"/>
    <mergeCell ref="E14:F14"/>
    <mergeCell ref="I14:J14"/>
    <mergeCell ref="E15:F15"/>
    <mergeCell ref="I15:J15"/>
    <mergeCell ref="A27:K27"/>
    <mergeCell ref="J32:K32"/>
    <mergeCell ref="E17:F17"/>
    <mergeCell ref="I17:J17"/>
    <mergeCell ref="E18:F18"/>
    <mergeCell ref="B18:C18"/>
    <mergeCell ref="B19:F19"/>
    <mergeCell ref="B21:F21"/>
    <mergeCell ref="G21:J21"/>
    <mergeCell ref="B16:C16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anlih</cp:lastModifiedBy>
  <cp:lastPrinted>2017-09-06T05:53:56Z</cp:lastPrinted>
  <dcterms:created xsi:type="dcterms:W3CDTF">2014-04-15T08:52:03Z</dcterms:created>
  <dcterms:modified xsi:type="dcterms:W3CDTF">2021-06-08T06:21:50Z</dcterms:modified>
</cp:coreProperties>
</file>