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2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<sst xmlns="http://schemas.openxmlformats.org/spreadsheetml/2006/main" count="93">
  <si>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</si>
  <si>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</si>
  <si>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</si>
  <si>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</si>
  <si>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</si>
  <si>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</si>
  <si>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</si>
  <si>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</si>
  <si>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</si>
  <si>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</si>
  <si>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</si>
  <si>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</si>
  <si>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</si>
  <si>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</si>
  <si>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</si>
  <si>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</si>
  <si>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</si>
  <si>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</si>
  <si>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</si>
  <si>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</si>
  <si>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</si>
  <si>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</si>
  <si>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</si>
  <si>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</si>
  <si>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</si>
  <si>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</si>
  <si>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</si>
  <si>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</si>
  <si>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</si>
  <si>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</si>
  <si>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</si>
  <si>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</si>
  <si>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</si>
  <si>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</si>
  <si>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</si>
  <si>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</si>
  <si>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</si>
  <si>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</si>
  <si>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</si>
  <si>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</si>
  <si>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</si>
  <si>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</si>
  <si>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</si>
  <si>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</si>
  <si>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</si>
  <si>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</si>
  <si>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</si>
  <si>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</si>
  <si>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</si>
  <si>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</si>
  <si>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</si>
  <si>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</si>
  <si>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</si>
  <si>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</si>
  <si>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</si>
  <si>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</si>
  <si>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</si>
  <si>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</si>
  <si>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</si>
  <si>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</si>
  <si>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</si>
  <si>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</si>
  <si>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</si>
  <si>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3.23-3.28</t>
  </si>
  <si>
    <t>报销日期:</t>
  </si>
  <si>
    <t>团号:</t>
  </si>
  <si>
    <t>HMZB-180324-BLL186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</si>
  <si>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</si>
  <si>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</si>
  <si>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</si>
  <si>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</si>
  <si>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</si>
  <si>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</si>
  <si>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</si>
  <si>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</si>
  <si>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</si>
  <si>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</si>
  <si>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</si>
  <si>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</si>
  <si>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顺丰快递费</t>
  </si>
  <si>
    <t>货拉拉</t>
  </si>
  <si>
    <t>电池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</si>
  <si>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</si>
  <si>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</si>
  <si>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</si>
  <si>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</si>
  <si>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</si>
  <si>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</si>
  <si>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</si>
  <si>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</si>
  <si>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</si>
  <si>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3.23、3.26-3.28</t>
  </si>
  <si>
    <t>3.24-3.25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</si>
</sst>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43" formatCode="_ * #,##0.00_ ;_ * \-#,##0.00_ ;_ * &quot;-&quot;??_ ;_ @_ "/>
    <numFmt numFmtId="177" formatCode="#,##0.00;[Red]#,##0.00"/>
    <numFmt numFmtId="178" formatCode="#,##0.00_);[Red]\(#,##0.00\)"/>
    <numFmt numFmtId="179" formatCode="0.00_ "/>
    <numFmt numFmtId="180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5" borderId="20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3" borderId="19" applyNumberFormat="0" applyAlignment="0" applyProtection="0">
      <alignment vertical="center"/>
    </xf>
    <xf numFmtId="0" fontId="25" fillId="23" borderId="18" applyNumberFormat="0" applyAlignment="0" applyProtection="0">
      <alignment vertical="center"/>
    </xf>
    <xf numFmtId="0" fontId="14" fillId="16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10" workbookViewId="0">
      <selection activeCell="L14" sqref="L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4.8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0"/>
      <c r="J11" s="41"/>
      <c r="K11" s="42" t="s">
        <v>75</v>
      </c>
    </row>
    <row r="12" ht="24" customHeight="1" spans="2:11">
      <c r="B12" s="22">
        <v>2</v>
      </c>
      <c r="C12" s="23"/>
      <c r="D12" s="26"/>
      <c r="E12" s="27" t="s">
        <v>76</v>
      </c>
      <c r="F12" s="27"/>
      <c r="G12" s="25">
        <v>176.67</v>
      </c>
      <c r="H12" s="25">
        <v>176.67</v>
      </c>
      <c r="I12" s="40"/>
      <c r="J12" s="41"/>
      <c r="K12" s="42" t="s">
        <v>75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578.7</v>
      </c>
      <c r="H14" s="25">
        <v>494</v>
      </c>
      <c r="I14" s="40">
        <v>84.7</v>
      </c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 t="s">
        <v>79</v>
      </c>
      <c r="F15" s="27"/>
      <c r="G15" s="25">
        <v>59</v>
      </c>
      <c r="H15" s="25">
        <v>59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 t="s">
        <v>80</v>
      </c>
      <c r="F16" s="27"/>
      <c r="G16" s="25">
        <v>299</v>
      </c>
      <c r="H16" s="25">
        <v>130</v>
      </c>
      <c r="I16" s="40">
        <v>169</v>
      </c>
      <c r="J16" s="41"/>
      <c r="K16" s="42"/>
    </row>
    <row r="17" ht="20.1" customHeight="1" spans="2:11">
      <c r="B17" s="22">
        <v>7</v>
      </c>
      <c r="C17" s="23"/>
      <c r="D17" s="28"/>
      <c r="E17" s="27" t="s">
        <v>81</v>
      </c>
      <c r="F17" s="27"/>
      <c r="G17" s="25">
        <v>278</v>
      </c>
      <c r="H17" s="25"/>
      <c r="I17" s="40">
        <v>278</v>
      </c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1391.37</v>
      </c>
      <c r="H18" s="30">
        <f>SUM(H11:H17)</f>
        <v>859.67</v>
      </c>
      <c r="I18" s="43">
        <f>SUM(I11:J17)</f>
        <v>531.7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859.67</v>
      </c>
      <c r="C21" s="31"/>
      <c r="D21" s="31"/>
      <c r="E21" s="31"/>
      <c r="F21" s="31"/>
      <c r="G21" s="31">
        <f>I18</f>
        <v>531.7</v>
      </c>
      <c r="H21" s="31"/>
      <c r="I21" s="31"/>
      <c r="J21" s="31"/>
      <c r="K21" s="47">
        <f>SUM(B21:J21)</f>
        <v>1391.37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50</v>
      </c>
      <c r="G23" s="16" t="s">
        <v>85</v>
      </c>
      <c r="H23" s="16"/>
      <c r="I23" s="16"/>
      <c r="J23" s="16" t="s">
        <v>52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3.23-3.28</v>
      </c>
      <c r="G30" s="11"/>
      <c r="H30" s="10" t="s">
        <v>64</v>
      </c>
      <c r="I30" s="37"/>
      <c r="J30" s="11">
        <f>J7</f>
        <v>4.8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 t="str">
        <f>J8</f>
        <v>HMZB-180324-BLL186</v>
      </c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48" t="s">
        <v>72</v>
      </c>
    </row>
    <row r="34" ht="20.1" customHeight="1" spans="2:11">
      <c r="B34" s="27">
        <v>1</v>
      </c>
      <c r="C34" s="27"/>
      <c r="D34" s="33" t="s">
        <v>59</v>
      </c>
      <c r="E34" s="27" t="s">
        <v>91</v>
      </c>
      <c r="F34" s="27"/>
      <c r="G34" s="25">
        <v>100</v>
      </c>
      <c r="H34" s="25">
        <v>4</v>
      </c>
      <c r="I34" s="40">
        <f>G34*H34</f>
        <v>400</v>
      </c>
      <c r="J34" s="41"/>
      <c r="K34" s="49"/>
    </row>
    <row r="35" ht="20.1" customHeight="1" spans="2:11">
      <c r="B35" s="27">
        <v>2</v>
      </c>
      <c r="C35" s="27"/>
      <c r="D35" s="33" t="s">
        <v>59</v>
      </c>
      <c r="E35" s="27" t="s">
        <v>92</v>
      </c>
      <c r="F35" s="27"/>
      <c r="G35" s="25">
        <v>200</v>
      </c>
      <c r="H35" s="25">
        <v>2</v>
      </c>
      <c r="I35" s="40">
        <f t="shared" ref="I35:I36" si="0">G35*H35</f>
        <v>400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8</v>
      </c>
      <c r="I37" s="43">
        <f>SUM(I34:J36)</f>
        <v>800</v>
      </c>
      <c r="J37" s="44"/>
      <c r="K37" s="45"/>
    </row>
    <row r="38" ht="20.1" customHeight="1" spans="2:11">
      <c r="B38" s="16" t="s">
        <v>84</v>
      </c>
      <c r="C38" s="16"/>
      <c r="D38" s="16"/>
      <c r="E38" s="16"/>
      <c r="F38" s="16" t="s">
        <v>50</v>
      </c>
      <c r="G38" s="16" t="s">
        <v>85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2018-04-08T07:25:05Z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