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<sst xmlns="http://schemas.openxmlformats.org/spreadsheetml/2006/main" count="100" uniqueCount="80">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</sst>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44" formatCode="_ &quot;￥&quot;* #,##0.00_ ;_ &quot;￥&quot;* \-#,##0.00_ ;_ &quot;￥&quot;* &quot;-&quot;??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6" borderId="22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8" fillId="13" borderId="23" applyNumberFormat="0" applyAlignment="0" applyProtection="0">
      <alignment vertical="center"/>
    </xf>
    <xf numFmtId="0" fontId="15" fillId="13" borderId="17" applyNumberFormat="0" applyAlignment="0" applyProtection="0">
      <alignment vertical="center"/>
    </xf>
    <xf numFmtId="0" fontId="22" fillId="25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2" sqref="I2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33113.4</v>
      </c>
      <c r="G22" s="65">
        <v>0</v>
      </c>
      <c r="H22" s="65">
        <f t="shared" si="0"/>
        <v>33113.4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33113.4</v>
      </c>
      <c r="G24" s="69">
        <f t="shared" ref="G24:H24" si="7">SUM(G22:G23)</f>
        <v>0</v>
      </c>
      <c r="H24" s="69">
        <f t="shared" si="7"/>
        <v>33113.4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6995.99</v>
      </c>
      <c r="G25" s="65">
        <v>0</v>
      </c>
      <c r="H25" s="65">
        <f t="shared" si="0"/>
        <v>6995.99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6995.99</v>
      </c>
      <c r="G27" s="69">
        <f>SUM(G25:G26)</f>
        <v>0</v>
      </c>
      <c r="H27" s="69">
        <f t="shared" ref="H27" si="10">SUM(H25:H26)</f>
        <v>6995.99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40109.39</v>
      </c>
      <c r="G53" s="69">
        <f t="shared" si="22"/>
        <v>0</v>
      </c>
      <c r="H53" s="69">
        <f t="shared" si="22"/>
        <v>40109.39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40109.39</v>
      </c>
      <c r="D58" s="81"/>
      <c r="E58" s="81">
        <f>F53</f>
        <v>40109.39</v>
      </c>
      <c r="F58" s="81"/>
      <c r="G58" s="81">
        <f>G53</f>
        <v>0</v>
      </c>
      <c r="H58" s="81"/>
      <c r="I58" s="99">
        <f>A58-C58</f>
        <v>-40109.39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2021-01-04T03:35:13Z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