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<sst xmlns="http://schemas.openxmlformats.org/spreadsheetml/2006/main" count="89">
  <si>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</si>
  <si>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</si>
  <si>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</si>
  <si>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</si>
  <si>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</si>
  <si>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</si>
  <si>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</si>
  <si>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</si>
  <si>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</si>
  <si>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</si>
  <si>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</si>
  <si>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</si>
  <si>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</si>
  <si>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</si>
  <si>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</si>
  <si>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</si>
  <si>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</si>
  <si>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</si>
  <si>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</si>
  <si>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</si>
  <si>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</si>
  <si>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</si>
  <si>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</si>
  <si>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</si>
  <si>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</si>
  <si>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</si>
  <si>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</si>
  <si>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</si>
  <si>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</si>
  <si>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</si>
  <si>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</si>
  <si>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</si>
  <si>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</si>
  <si>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</si>
  <si>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</si>
  <si>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</si>
  <si>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</si>
  <si>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</si>
  <si>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</si>
  <si>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</si>
  <si>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团号：HMOA-181102-STY617</t>
  </si>
  <si>
    <t>会议日期：2018.11.2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</si>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</sst>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9C000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indexed="8"/>
      <name val="宋体"/>
      <charset val="134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6" borderId="23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8" fillId="11" borderId="18" applyNumberFormat="0" applyAlignment="0" applyProtection="0">
      <alignment vertical="center"/>
    </xf>
    <xf numFmtId="0" fontId="28" fillId="25" borderId="22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8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89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90"/>
    </row>
    <row r="7" ht="20.1" customHeight="1" spans="2:11">
      <c r="B7" s="62"/>
      <c r="C7" s="63"/>
      <c r="D7" s="64" t="s">
        <v>9</v>
      </c>
      <c r="E7" s="64"/>
      <c r="F7" s="65">
        <v>9.27</v>
      </c>
      <c r="G7" s="65"/>
      <c r="H7" s="64" t="s">
        <v>10</v>
      </c>
      <c r="I7" s="91"/>
      <c r="J7" s="92">
        <v>43370</v>
      </c>
      <c r="K7" s="90"/>
    </row>
    <row r="8" ht="20.1" customHeight="1" spans="2:11">
      <c r="B8" s="66"/>
      <c r="C8" s="67"/>
      <c r="D8" s="68"/>
      <c r="E8" s="68"/>
      <c r="F8" s="69"/>
      <c r="G8" s="69"/>
      <c r="H8" s="68" t="s">
        <v>11</v>
      </c>
      <c r="I8" s="93"/>
      <c r="J8" s="94" t="s">
        <v>12</v>
      </c>
      <c r="K8" s="95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13</v>
      </c>
      <c r="C10" s="72"/>
      <c r="D10" s="73" t="s">
        <v>14</v>
      </c>
      <c r="E10" s="73" t="s">
        <v>15</v>
      </c>
      <c r="F10" s="74"/>
      <c r="G10" s="75" t="s">
        <v>16</v>
      </c>
      <c r="H10" s="74" t="s">
        <v>17</v>
      </c>
      <c r="I10" s="73" t="s">
        <v>18</v>
      </c>
      <c r="J10" s="74"/>
      <c r="K10" s="75" t="s">
        <v>19</v>
      </c>
    </row>
    <row r="11" spans="2:11">
      <c r="B11" s="76">
        <v>1</v>
      </c>
      <c r="C11" s="77"/>
      <c r="D11" s="78" t="s">
        <v>20</v>
      </c>
      <c r="E11" s="79" t="s">
        <v>21</v>
      </c>
      <c r="F11" s="79"/>
      <c r="G11" s="80">
        <v>0</v>
      </c>
      <c r="H11" s="80">
        <f ca="1" t="shared" ref="H11:H17" si="0">G11</f>
        <v>0</v>
      </c>
      <c r="I11" s="96">
        <v>0</v>
      </c>
      <c r="J11" s="97"/>
      <c r="K11" s="98" t="s">
        <v>22</v>
      </c>
    </row>
    <row r="12" spans="2:11">
      <c r="B12" s="76">
        <v>2</v>
      </c>
      <c r="C12" s="77"/>
      <c r="D12" s="78"/>
      <c r="E12" s="79" t="s">
        <v>21</v>
      </c>
      <c r="F12" s="79"/>
      <c r="G12" s="80">
        <v>0</v>
      </c>
      <c r="H12" s="80">
        <f ca="1" t="shared" si="0"/>
        <v>0</v>
      </c>
      <c r="I12" s="96">
        <v>0</v>
      </c>
      <c r="J12" s="97"/>
      <c r="K12" s="98" t="s">
        <v>23</v>
      </c>
    </row>
    <row r="13" spans="2:11">
      <c r="B13" s="76">
        <v>3</v>
      </c>
      <c r="C13" s="77"/>
      <c r="D13" s="78"/>
      <c r="E13" s="76" t="s">
        <v>24</v>
      </c>
      <c r="F13" s="77"/>
      <c r="G13" s="80">
        <v>0</v>
      </c>
      <c r="H13" s="80">
        <f ca="1" t="shared" si="0"/>
        <v>0</v>
      </c>
      <c r="I13" s="96">
        <v>0</v>
      </c>
      <c r="J13" s="97"/>
      <c r="K13" s="98"/>
    </row>
    <row r="14" spans="2:11">
      <c r="B14" s="76">
        <v>4</v>
      </c>
      <c r="C14" s="77"/>
      <c r="D14" s="78"/>
      <c r="E14" s="76" t="s">
        <v>24</v>
      </c>
      <c r="F14" s="77"/>
      <c r="G14" s="80">
        <v>0</v>
      </c>
      <c r="H14" s="80">
        <f ca="1" t="shared" si="0"/>
        <v>0</v>
      </c>
      <c r="I14" s="96">
        <v>0</v>
      </c>
      <c r="J14" s="97"/>
      <c r="K14" s="98"/>
    </row>
    <row r="15" spans="2:11">
      <c r="B15" s="76">
        <v>5</v>
      </c>
      <c r="C15" s="77"/>
      <c r="D15" s="81" t="s">
        <v>25</v>
      </c>
      <c r="E15" s="79" t="s">
        <v>26</v>
      </c>
      <c r="F15" s="79"/>
      <c r="G15" s="80">
        <v>0</v>
      </c>
      <c r="H15" s="80">
        <f ca="1" t="shared" si="0"/>
        <v>0</v>
      </c>
      <c r="I15" s="96">
        <v>0</v>
      </c>
      <c r="J15" s="97"/>
      <c r="K15" s="98"/>
    </row>
    <row r="16" ht="20.1" customHeight="1" spans="2:11">
      <c r="B16" s="76">
        <v>6</v>
      </c>
      <c r="C16" s="77"/>
      <c r="D16" s="78"/>
      <c r="E16" s="79"/>
      <c r="F16" s="79"/>
      <c r="G16" s="80">
        <f ca="1" t="shared" ref="G16:G17" si="1">H16+I16</f>
        <v>0</v>
      </c>
      <c r="H16" s="80">
        <f ca="1" t="shared" si="0"/>
        <v>0</v>
      </c>
      <c r="I16" s="96">
        <v>0</v>
      </c>
      <c r="J16" s="97"/>
      <c r="K16" s="99"/>
    </row>
    <row r="17" ht="20.1" customHeight="1" spans="2:11">
      <c r="B17" s="76">
        <v>7</v>
      </c>
      <c r="C17" s="77"/>
      <c r="D17" s="82"/>
      <c r="E17" s="79"/>
      <c r="F17" s="79"/>
      <c r="G17" s="80">
        <f ca="1" t="shared" si="1"/>
        <v>0</v>
      </c>
      <c r="H17" s="80">
        <f ca="1" t="shared" si="0"/>
        <v>0</v>
      </c>
      <c r="I17" s="96">
        <v>0</v>
      </c>
      <c r="J17" s="97"/>
      <c r="K17" s="99"/>
    </row>
    <row r="18" ht="20.1" customHeight="1" spans="2:11">
      <c r="B18" s="73" t="s">
        <v>27</v>
      </c>
      <c r="C18" s="83"/>
      <c r="D18" s="83"/>
      <c r="E18" s="83"/>
      <c r="F18" s="74"/>
      <c r="G18" s="84">
        <f>SUM(G11:G14)</f>
        <v>0</v>
      </c>
      <c r="H18" s="84">
        <f ca="1">SUM(H11:H15)</f>
        <v>0</v>
      </c>
      <c r="I18" s="100">
        <f>SUM(I11:J17)</f>
        <v>0</v>
      </c>
      <c r="J18" s="101"/>
      <c r="K18" s="102"/>
    </row>
    <row r="19" ht="20.1" customHeight="1" spans="2:11">
      <c r="B19" s="70"/>
      <c r="C19" s="70"/>
      <c r="D19" s="70"/>
      <c r="E19" s="70"/>
      <c r="F19" s="70"/>
      <c r="G19" s="70"/>
      <c r="H19" s="70"/>
      <c r="I19" s="70"/>
      <c r="J19" s="103"/>
      <c r="K19" s="70"/>
    </row>
    <row r="20" ht="20.1" customHeight="1" spans="2:11">
      <c r="B20" s="75" t="s">
        <v>17</v>
      </c>
      <c r="C20" s="75"/>
      <c r="D20" s="75"/>
      <c r="E20" s="75"/>
      <c r="F20" s="75"/>
      <c r="G20" s="75" t="s">
        <v>28</v>
      </c>
      <c r="H20" s="75"/>
      <c r="I20" s="75"/>
      <c r="J20" s="75"/>
      <c r="K20" s="75" t="s">
        <v>29</v>
      </c>
    </row>
    <row r="21" ht="20.1" customHeight="1" spans="2:11">
      <c r="B21" s="85">
        <f ca="1">H18</f>
        <v>0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104">
        <f ca="1">SUM(B21:J21)</f>
        <v>0</v>
      </c>
    </row>
    <row r="22" ht="20.1" customHeight="1" spans="2:11"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ht="20.1" customHeight="1" spans="2:11">
      <c r="B23" s="70" t="s">
        <v>30</v>
      </c>
      <c r="C23" s="70"/>
      <c r="D23" s="70"/>
      <c r="E23" s="70"/>
      <c r="F23" s="70" t="s">
        <v>31</v>
      </c>
      <c r="G23" s="70" t="s">
        <v>32</v>
      </c>
      <c r="H23" s="70"/>
      <c r="I23" s="70"/>
      <c r="J23" s="70" t="s">
        <v>33</v>
      </c>
      <c r="K23" s="70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8"/>
      <c r="C28" s="59"/>
      <c r="D28" s="60" t="s">
        <v>1</v>
      </c>
      <c r="E28" s="60"/>
      <c r="F28" s="61" t="str">
        <f>F5</f>
        <v>姚艺婷</v>
      </c>
      <c r="G28" s="61"/>
      <c r="H28" s="60" t="s">
        <v>3</v>
      </c>
      <c r="I28" s="59"/>
      <c r="J28" s="61" t="str">
        <f>J5</f>
        <v>助理</v>
      </c>
      <c r="K28" s="89"/>
    </row>
    <row r="29" ht="20.1" customHeight="1" spans="2:11">
      <c r="B29" s="62"/>
      <c r="C29" s="63"/>
      <c r="D29" s="64" t="s">
        <v>5</v>
      </c>
      <c r="E29" s="64"/>
      <c r="F29" s="65" t="s">
        <v>6</v>
      </c>
      <c r="G29" s="65"/>
      <c r="H29" s="64" t="s">
        <v>7</v>
      </c>
      <c r="I29" s="63"/>
      <c r="J29" s="65" t="str">
        <f>J6</f>
        <v>上海事业部</v>
      </c>
      <c r="K29" s="90"/>
    </row>
    <row r="30" ht="20.1" customHeight="1" spans="2:11">
      <c r="B30" s="62"/>
      <c r="C30" s="63"/>
      <c r="D30" s="64" t="s">
        <v>9</v>
      </c>
      <c r="E30" s="64"/>
      <c r="F30" s="65">
        <f>F7</f>
        <v>9.27</v>
      </c>
      <c r="G30" s="65"/>
      <c r="H30" s="64" t="s">
        <v>10</v>
      </c>
      <c r="I30" s="91"/>
      <c r="J30" s="92">
        <f>J7</f>
        <v>43370</v>
      </c>
      <c r="K30" s="90"/>
    </row>
    <row r="31" ht="20.1" customHeight="1" spans="2:11">
      <c r="B31" s="66"/>
      <c r="C31" s="67"/>
      <c r="D31" s="68"/>
      <c r="E31" s="68"/>
      <c r="F31" s="69"/>
      <c r="G31" s="69"/>
      <c r="H31" s="68" t="s">
        <v>11</v>
      </c>
      <c r="I31" s="93"/>
      <c r="J31" s="69" t="str">
        <f>J8</f>
        <v>HMOA-181218-SXY603</v>
      </c>
      <c r="K31" s="95"/>
    </row>
    <row r="32" ht="20.1" customHeight="1"/>
    <row r="33" ht="20.1" customHeight="1" spans="2:11">
      <c r="B33" s="79"/>
      <c r="C33" s="79"/>
      <c r="D33" s="86" t="s">
        <v>35</v>
      </c>
      <c r="E33" s="79" t="s">
        <v>36</v>
      </c>
      <c r="F33" s="79"/>
      <c r="G33" s="80" t="s">
        <v>37</v>
      </c>
      <c r="H33" s="80" t="s">
        <v>38</v>
      </c>
      <c r="I33" s="80" t="s">
        <v>27</v>
      </c>
      <c r="J33" s="80"/>
      <c r="K33" s="105" t="s">
        <v>19</v>
      </c>
    </row>
    <row r="34" spans="2:11">
      <c r="B34" s="79">
        <v>1</v>
      </c>
      <c r="C34" s="79"/>
      <c r="D34" s="86" t="s">
        <v>6</v>
      </c>
      <c r="E34" s="79">
        <v>9.27</v>
      </c>
      <c r="F34" s="79"/>
      <c r="G34" s="80">
        <v>100</v>
      </c>
      <c r="H34" s="80">
        <v>1</v>
      </c>
      <c r="I34" s="96">
        <f>G34*H34</f>
        <v>100</v>
      </c>
      <c r="J34" s="97"/>
      <c r="K34" s="105">
        <f>E34</f>
        <v>9.27</v>
      </c>
    </row>
    <row r="35" ht="20.1" customHeight="1" spans="2:11">
      <c r="B35" s="79">
        <v>2</v>
      </c>
      <c r="C35" s="79"/>
      <c r="D35" s="86"/>
      <c r="E35" s="79"/>
      <c r="F35" s="79"/>
      <c r="G35" s="80"/>
      <c r="H35" s="80"/>
      <c r="I35" s="96"/>
      <c r="J35" s="97"/>
      <c r="K35" s="105"/>
    </row>
    <row r="36" ht="20.1" customHeight="1" spans="2:11">
      <c r="B36" s="79">
        <v>3</v>
      </c>
      <c r="C36" s="79"/>
      <c r="D36" s="87"/>
      <c r="E36" s="79"/>
      <c r="F36" s="79"/>
      <c r="G36" s="80"/>
      <c r="H36" s="80"/>
      <c r="I36" s="96"/>
      <c r="J36" s="97"/>
      <c r="K36" s="98"/>
    </row>
    <row r="37" ht="20.1" customHeight="1" spans="2:11">
      <c r="B37" s="73" t="s">
        <v>27</v>
      </c>
      <c r="C37" s="83"/>
      <c r="D37" s="83"/>
      <c r="E37" s="83"/>
      <c r="F37" s="74"/>
      <c r="G37" s="84"/>
      <c r="H37" s="84"/>
      <c r="I37" s="100">
        <f>SUM(I34:J36)</f>
        <v>100</v>
      </c>
      <c r="J37" s="101"/>
      <c r="K37" s="102"/>
    </row>
    <row r="38" ht="20.1" customHeight="1" spans="2:11">
      <c r="B38" s="70" t="s">
        <v>30</v>
      </c>
      <c r="C38" s="70"/>
      <c r="D38" s="70"/>
      <c r="E38" s="70"/>
      <c r="F38" s="70" t="s">
        <v>31</v>
      </c>
      <c r="G38" s="70" t="s">
        <v>32</v>
      </c>
      <c r="H38" s="70"/>
      <c r="I38" s="70"/>
      <c r="J38" s="70" t="s">
        <v>33</v>
      </c>
      <c r="K38" s="7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topLeftCell="A52" workbookViewId="0">
      <selection activeCell="J8" sqref="J8:J1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42"/>
      <c r="J8" s="43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42"/>
      <c r="J9" s="44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42"/>
      <c r="J10" s="44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4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4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5"/>
      <c r="J13" s="46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3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4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5"/>
      <c r="J16" s="46"/>
    </row>
    <row r="17" customHeight="1" spans="1:10">
      <c r="A17" s="21">
        <v>3</v>
      </c>
      <c r="B17" s="22" t="s">
        <v>59</v>
      </c>
      <c r="C17" s="23">
        <v>0</v>
      </c>
      <c r="D17" s="21">
        <v>0</v>
      </c>
      <c r="E17" s="23">
        <f>C17*D17</f>
        <v>0</v>
      </c>
      <c r="F17" s="15">
        <v>2309.76</v>
      </c>
      <c r="G17" s="15">
        <v>0</v>
      </c>
      <c r="H17" s="15">
        <f>F17+G17</f>
        <v>2309.76</v>
      </c>
      <c r="I17" s="42" t="s">
        <v>60</v>
      </c>
      <c r="J17" s="47" t="s">
        <v>61</v>
      </c>
    </row>
    <row r="18" customHeight="1" spans="1:10">
      <c r="A18" s="27"/>
      <c r="B18" s="28"/>
      <c r="C18" s="29"/>
      <c r="D18" s="27"/>
      <c r="E18" s="29"/>
      <c r="F18" s="15">
        <v>792</v>
      </c>
      <c r="G18" s="15">
        <v>0</v>
      </c>
      <c r="H18" s="15">
        <f>F18+G18</f>
        <v>792</v>
      </c>
      <c r="I18" s="42" t="s">
        <v>60</v>
      </c>
      <c r="J18" s="48"/>
    </row>
    <row r="19" customHeight="1" spans="1:10">
      <c r="A19" s="27"/>
      <c r="B19" s="28"/>
      <c r="C19" s="29"/>
      <c r="D19" s="27"/>
      <c r="E19" s="29"/>
      <c r="F19" s="15">
        <v>885</v>
      </c>
      <c r="G19" s="15">
        <v>0</v>
      </c>
      <c r="H19" s="15">
        <f>F19+G19</f>
        <v>885</v>
      </c>
      <c r="I19" s="42" t="s">
        <v>60</v>
      </c>
      <c r="J19" s="48"/>
    </row>
    <row r="20" customFormat="1" customHeight="1" spans="1:10">
      <c r="A20" s="30"/>
      <c r="B20" s="31"/>
      <c r="C20" s="32"/>
      <c r="D20" s="30"/>
      <c r="E20" s="32"/>
      <c r="F20" s="15">
        <v>470</v>
      </c>
      <c r="G20" s="15">
        <v>0</v>
      </c>
      <c r="H20" s="15">
        <f>F20</f>
        <v>470</v>
      </c>
      <c r="I20" s="42" t="s">
        <v>60</v>
      </c>
      <c r="J20" s="48"/>
    </row>
    <row r="21" customFormat="1" customHeight="1" spans="1:10">
      <c r="A21" s="24"/>
      <c r="B21" s="25"/>
      <c r="C21" s="26"/>
      <c r="D21" s="24"/>
      <c r="E21" s="26"/>
      <c r="F21" s="15">
        <v>816</v>
      </c>
      <c r="G21" s="15">
        <v>0</v>
      </c>
      <c r="H21" s="15">
        <f>F21</f>
        <v>816</v>
      </c>
      <c r="I21" s="42" t="s">
        <v>60</v>
      </c>
      <c r="J21" s="48"/>
    </row>
    <row r="22" s="1" customFormat="1" customHeight="1" spans="1:10">
      <c r="A22" s="17"/>
      <c r="B22" s="18" t="s">
        <v>62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5272.76</v>
      </c>
      <c r="G22" s="19">
        <f>SUM(G17:G19)</f>
        <v>0</v>
      </c>
      <c r="H22" s="19">
        <f>SUM(H17:H21)</f>
        <v>5272.76</v>
      </c>
      <c r="I22" s="45"/>
      <c r="J22" s="49"/>
    </row>
    <row r="23" customHeight="1" spans="1:10">
      <c r="A23" s="13">
        <v>4</v>
      </c>
      <c r="B23" s="14" t="s">
        <v>63</v>
      </c>
      <c r="C23" s="15">
        <v>0</v>
      </c>
      <c r="D23" s="13">
        <v>0</v>
      </c>
      <c r="E23" s="16">
        <f t="shared" ref="E22:E42" si="3">C23*D23</f>
        <v>0</v>
      </c>
      <c r="F23" s="15">
        <v>0</v>
      </c>
      <c r="G23" s="15">
        <v>0</v>
      </c>
      <c r="H23" s="15">
        <f>F23</f>
        <v>0</v>
      </c>
      <c r="I23" s="42"/>
      <c r="J23" s="47" t="s">
        <v>64</v>
      </c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ref="H22:H44" si="4">F24+G24</f>
        <v>0</v>
      </c>
      <c r="I24" s="42"/>
      <c r="J24" s="48"/>
    </row>
    <row r="25" s="1" customFormat="1" customHeight="1" spans="1:10">
      <c r="A25" s="17"/>
      <c r="B25" s="18" t="s">
        <v>65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5">SUM(G23:G24)</f>
        <v>0</v>
      </c>
      <c r="H25" s="19">
        <f t="shared" si="5"/>
        <v>0</v>
      </c>
      <c r="I25" s="45"/>
      <c r="J25" s="49"/>
    </row>
    <row r="26" customHeight="1" spans="1:10">
      <c r="A26" s="21">
        <v>5</v>
      </c>
      <c r="B26" s="22" t="s">
        <v>66</v>
      </c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si="4"/>
        <v>0</v>
      </c>
      <c r="I26" s="42"/>
      <c r="J26" s="43" t="s">
        <v>67</v>
      </c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6">F27+G27</f>
        <v>0</v>
      </c>
      <c r="I27" s="42"/>
      <c r="J27" s="44"/>
    </row>
    <row r="28" s="1" customFormat="1" customHeight="1" spans="1:10">
      <c r="A28" s="17"/>
      <c r="B28" s="18" t="s">
        <v>68</v>
      </c>
      <c r="C28" s="19">
        <f>SUM(C26)</f>
        <v>0</v>
      </c>
      <c r="D28" s="20">
        <f t="shared" ref="D28" si="7">SUM(D26)</f>
        <v>0</v>
      </c>
      <c r="E28" s="20">
        <f>E26</f>
        <v>0</v>
      </c>
      <c r="F28" s="19">
        <f>SUM(F26:F27)</f>
        <v>0</v>
      </c>
      <c r="G28" s="19">
        <v>0</v>
      </c>
      <c r="H28" s="19">
        <v>0</v>
      </c>
      <c r="I28" s="45"/>
      <c r="J28" s="46"/>
    </row>
    <row r="29" customHeight="1" spans="1:10">
      <c r="A29" s="13">
        <v>6</v>
      </c>
      <c r="B29" s="14" t="s">
        <v>69</v>
      </c>
      <c r="C29" s="15">
        <v>0</v>
      </c>
      <c r="D29" s="13">
        <v>0</v>
      </c>
      <c r="E29" s="16">
        <f t="shared" si="3"/>
        <v>0</v>
      </c>
      <c r="F29" s="15">
        <v>0</v>
      </c>
      <c r="G29" s="15">
        <v>0</v>
      </c>
      <c r="H29" s="15">
        <f t="shared" si="4"/>
        <v>0</v>
      </c>
      <c r="I29" s="42"/>
      <c r="J29" s="43" t="s">
        <v>70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4"/>
        <v>0</v>
      </c>
      <c r="I30" s="42"/>
      <c r="J30" s="48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4"/>
        <v>0</v>
      </c>
      <c r="I31" s="42"/>
      <c r="J31" s="48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4"/>
        <v>0</v>
      </c>
      <c r="I32" s="42"/>
      <c r="J32" s="48"/>
    </row>
    <row r="33" s="1" customFormat="1" customHeight="1" spans="1:10">
      <c r="A33" s="17"/>
      <c r="B33" s="18" t="s">
        <v>71</v>
      </c>
      <c r="C33" s="19">
        <f>SUM(C29)</f>
        <v>0</v>
      </c>
      <c r="D33" s="20">
        <f t="shared" ref="D33:E33" si="8">SUM(D29)</f>
        <v>0</v>
      </c>
      <c r="E33" s="20">
        <f t="shared" si="8"/>
        <v>0</v>
      </c>
      <c r="F33" s="19">
        <f>SUM(F29:F32)</f>
        <v>0</v>
      </c>
      <c r="G33" s="19">
        <f t="shared" ref="G33:H33" si="9">SUM(G29:G32)</f>
        <v>0</v>
      </c>
      <c r="H33" s="19">
        <f t="shared" si="9"/>
        <v>0</v>
      </c>
      <c r="I33" s="45"/>
      <c r="J33" s="49"/>
    </row>
    <row r="34" customHeight="1" spans="1:10">
      <c r="A34" s="13">
        <v>7</v>
      </c>
      <c r="B34" s="14" t="s">
        <v>72</v>
      </c>
      <c r="C34" s="15">
        <v>0</v>
      </c>
      <c r="D34" s="13">
        <v>0</v>
      </c>
      <c r="E34" s="16">
        <f t="shared" si="3"/>
        <v>0</v>
      </c>
      <c r="F34" s="15">
        <v>0</v>
      </c>
      <c r="G34" s="15">
        <v>0</v>
      </c>
      <c r="H34" s="15">
        <f t="shared" si="4"/>
        <v>0</v>
      </c>
      <c r="I34" s="42"/>
      <c r="J34" s="50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4"/>
        <v>0</v>
      </c>
      <c r="I35" s="42"/>
      <c r="J35" s="51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4"/>
        <v>0</v>
      </c>
      <c r="I36" s="42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4"/>
        <v>0</v>
      </c>
      <c r="I37" s="42"/>
      <c r="J37" s="51"/>
    </row>
    <row r="38" s="1" customFormat="1" customHeight="1" spans="1:10">
      <c r="A38" s="17"/>
      <c r="B38" s="18" t="s">
        <v>73</v>
      </c>
      <c r="C38" s="19">
        <f>SUM(C34)</f>
        <v>0</v>
      </c>
      <c r="D38" s="20">
        <f t="shared" ref="D38:E38" si="10">SUM(D34)</f>
        <v>0</v>
      </c>
      <c r="E38" s="20">
        <f t="shared" si="10"/>
        <v>0</v>
      </c>
      <c r="F38" s="19">
        <f>SUM(F34:F37)</f>
        <v>0</v>
      </c>
      <c r="G38" s="19">
        <f t="shared" ref="G38:H38" si="11">SUM(G34:G37)</f>
        <v>0</v>
      </c>
      <c r="H38" s="19">
        <f t="shared" si="11"/>
        <v>0</v>
      </c>
      <c r="I38" s="45"/>
      <c r="J38" s="52"/>
    </row>
    <row r="39" customHeight="1" spans="1:10">
      <c r="A39" s="13">
        <v>8</v>
      </c>
      <c r="B39" s="14" t="s">
        <v>74</v>
      </c>
      <c r="C39" s="15">
        <v>0</v>
      </c>
      <c r="D39" s="13">
        <v>0</v>
      </c>
      <c r="E39" s="16">
        <f t="shared" si="3"/>
        <v>0</v>
      </c>
      <c r="F39" s="15">
        <v>0</v>
      </c>
      <c r="G39" s="15">
        <v>0</v>
      </c>
      <c r="H39" s="15">
        <f t="shared" si="4"/>
        <v>0</v>
      </c>
      <c r="I39" s="42"/>
      <c r="J39" s="47" t="s">
        <v>75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4"/>
        <v>0</v>
      </c>
      <c r="I40" s="42"/>
      <c r="J40" s="48"/>
    </row>
    <row r="41" s="1" customFormat="1" customHeight="1" spans="1:10">
      <c r="A41" s="17"/>
      <c r="B41" s="18" t="s">
        <v>76</v>
      </c>
      <c r="C41" s="19">
        <f>SUM(C39)</f>
        <v>0</v>
      </c>
      <c r="D41" s="20">
        <f t="shared" ref="D41:E41" si="12">SUM(D39)</f>
        <v>0</v>
      </c>
      <c r="E41" s="20">
        <f t="shared" si="12"/>
        <v>0</v>
      </c>
      <c r="F41" s="19">
        <f>SUM(F39:F40)</f>
        <v>0</v>
      </c>
      <c r="G41" s="19">
        <f t="shared" ref="G41:H41" si="13">SUM(G39:G40)</f>
        <v>0</v>
      </c>
      <c r="H41" s="19">
        <f t="shared" si="13"/>
        <v>0</v>
      </c>
      <c r="I41" s="45"/>
      <c r="J41" s="49"/>
    </row>
    <row r="42" customHeight="1" spans="1:10">
      <c r="A42" s="13">
        <v>9</v>
      </c>
      <c r="B42" s="14" t="s">
        <v>77</v>
      </c>
      <c r="C42" s="15">
        <v>0</v>
      </c>
      <c r="D42" s="13">
        <v>0</v>
      </c>
      <c r="E42" s="16">
        <f t="shared" si="3"/>
        <v>0</v>
      </c>
      <c r="F42" s="15">
        <v>0</v>
      </c>
      <c r="G42" s="15">
        <v>0</v>
      </c>
      <c r="H42" s="15">
        <f t="shared" si="4"/>
        <v>0</v>
      </c>
      <c r="I42" s="42"/>
      <c r="J42" s="43" t="s">
        <v>78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4"/>
        <v>0</v>
      </c>
      <c r="I43" s="42"/>
      <c r="J43" s="44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4"/>
        <v>0</v>
      </c>
      <c r="I44" s="42"/>
      <c r="J44" s="44"/>
    </row>
    <row r="45" s="1" customFormat="1" customHeight="1" spans="1:10">
      <c r="A45" s="17"/>
      <c r="B45" s="18" t="s">
        <v>79</v>
      </c>
      <c r="C45" s="19">
        <f>SUM(C42)</f>
        <v>0</v>
      </c>
      <c r="D45" s="20">
        <f t="shared" ref="D45:E45" si="14">SUM(D42)</f>
        <v>0</v>
      </c>
      <c r="E45" s="20">
        <f t="shared" si="14"/>
        <v>0</v>
      </c>
      <c r="F45" s="19">
        <f>SUM(F42:F44)</f>
        <v>0</v>
      </c>
      <c r="G45" s="19">
        <f t="shared" ref="G45:H45" si="15">SUM(G42:G44)</f>
        <v>0</v>
      </c>
      <c r="H45" s="19">
        <f t="shared" si="15"/>
        <v>0</v>
      </c>
      <c r="I45" s="45"/>
      <c r="J45" s="46"/>
    </row>
    <row r="46" customHeight="1" spans="1:10">
      <c r="A46" s="24">
        <v>10</v>
      </c>
      <c r="B46" s="14" t="s">
        <v>80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42"/>
      <c r="J46" s="51"/>
    </row>
    <row r="47" s="1" customFormat="1" customHeight="1" spans="1:10">
      <c r="A47" s="17"/>
      <c r="B47" s="18" t="s">
        <v>81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5"/>
      <c r="J47" s="52"/>
    </row>
    <row r="48" customHeight="1" spans="1:10">
      <c r="A48" s="17"/>
      <c r="B48" s="18" t="s">
        <v>27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5272.76</v>
      </c>
      <c r="G48" s="19">
        <f>SUM(G47,G45,G41,G38,G33,G28,G25,G22,G16,G13)</f>
        <v>0</v>
      </c>
      <c r="H48" s="19">
        <f>H13+H22+H16+H25+H28+H33+H38+H41+H45+H47</f>
        <v>5272.76</v>
      </c>
      <c r="I48" s="45"/>
      <c r="J48" s="53"/>
    </row>
    <row r="52" customHeight="1" spans="1:9">
      <c r="A52" s="33" t="s">
        <v>82</v>
      </c>
      <c r="B52" s="34"/>
      <c r="C52" s="35" t="s">
        <v>83</v>
      </c>
      <c r="D52" s="35"/>
      <c r="E52" s="35" t="s">
        <v>84</v>
      </c>
      <c r="F52" s="35"/>
      <c r="G52" s="35" t="s">
        <v>85</v>
      </c>
      <c r="H52" s="35"/>
      <c r="I52" s="54" t="s">
        <v>86</v>
      </c>
    </row>
    <row r="53" customHeight="1" spans="1:9">
      <c r="A53" s="36">
        <f>E48</f>
        <v>0</v>
      </c>
      <c r="B53" s="37"/>
      <c r="C53" s="37">
        <f>H48</f>
        <v>5272.76</v>
      </c>
      <c r="D53" s="37"/>
      <c r="E53" s="37">
        <f>F48</f>
        <v>5272.76</v>
      </c>
      <c r="F53" s="37"/>
      <c r="G53" s="37">
        <f>G48</f>
        <v>0</v>
      </c>
      <c r="H53" s="37"/>
      <c r="I53" s="55">
        <f>A53-C53</f>
        <v>-5272.76</v>
      </c>
    </row>
    <row r="55" customHeight="1" spans="1:9">
      <c r="A55" s="38" t="s">
        <v>87</v>
      </c>
      <c r="B55" s="39"/>
      <c r="C55" s="40" t="s">
        <v>31</v>
      </c>
      <c r="D55" s="38"/>
      <c r="E55" s="38" t="s">
        <v>88</v>
      </c>
      <c r="F55" s="38"/>
      <c r="G55" s="38" t="s">
        <v>33</v>
      </c>
      <c r="H55" s="38"/>
      <c r="I55" s="39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2"/>
    <mergeCell ref="J23:J25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2019-01-22T08:11:38Z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