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深圳金茂JW" sheetId="9" r:id="rId1"/>
  </sheets>
  <calcPr calcId="144525" concurrentCalc="0"/>
</workbook>
</file>

<file path=xl/sharedStrings.xml><?xml version="1.0" encoding="utf-8"?>
<sst xmlns="http://schemas.openxmlformats.org/spreadsheetml/2006/main" count="150">
  <si>
    <t>素比伏区域会会议结算表</t>
  </si>
  <si>
    <t>会议名称：</t>
  </si>
  <si>
    <t>华南区区域学术会议</t>
  </si>
  <si>
    <r>
      <rPr>
        <b/>
        <sz val="10"/>
        <rFont val="黑体"/>
        <charset val="134"/>
      </rPr>
      <t xml:space="preserve">             会议地点：</t>
    </r>
    <r>
      <rPr>
        <b/>
        <u/>
        <sz val="10"/>
        <rFont val="黑体"/>
        <charset val="134"/>
      </rPr>
      <t xml:space="preserve">                      </t>
    </r>
  </si>
  <si>
    <t>深圳</t>
  </si>
  <si>
    <r>
      <rPr>
        <b/>
        <sz val="10"/>
        <rFont val="黑体"/>
        <charset val="134"/>
      </rPr>
      <t xml:space="preserve">             </t>
    </r>
    <r>
      <rPr>
        <b/>
        <u/>
        <sz val="10"/>
        <rFont val="黑体"/>
        <charset val="134"/>
      </rPr>
      <t xml:space="preserve">                      </t>
    </r>
  </si>
  <si>
    <t>供应商名称：</t>
  </si>
  <si>
    <t>康辉集团北京国际会议展览有限公司</t>
  </si>
  <si>
    <t>会议类型：</t>
  </si>
  <si>
    <t>国内会议</t>
  </si>
  <si>
    <t xml:space="preserve">              参加人数：</t>
  </si>
  <si>
    <t>48人（40客户+8陪同）</t>
  </si>
  <si>
    <t xml:space="preserve">             </t>
  </si>
  <si>
    <t>联系人/电话：</t>
  </si>
  <si>
    <t>郭海燕/13810995220</t>
  </si>
  <si>
    <t>会议时间：</t>
  </si>
  <si>
    <t xml:space="preserve">            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</si>
  <si>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</si>
  <si>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</si>
  <si>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</si>
  <si>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报     价</t>
  </si>
  <si>
    <t>序号</t>
  </si>
  <si>
    <t>项  目</t>
  </si>
  <si>
    <t>内  容</t>
  </si>
  <si>
    <t>人数</t>
  </si>
  <si>
    <t>次数</t>
  </si>
  <si>
    <t>单位</t>
  </si>
  <si>
    <t>单价（RMB）</t>
  </si>
  <si>
    <r>
      <rPr>
        <b/>
        <sz val="10"/>
        <rFont val="黑体"/>
        <charset val="134"/>
      </rPr>
      <t>小</t>
    </r>
    <r>
      <rPr>
        <b/>
        <sz val="10"/>
        <rFont val="Times New Roman"/>
        <charset val="134"/>
      </rPr>
      <t xml:space="preserve"> </t>
    </r>
    <r>
      <rPr>
        <b/>
        <sz val="10"/>
        <rFont val="黑体"/>
        <charset val="134"/>
      </rPr>
      <t>计</t>
    </r>
  </si>
  <si>
    <t>备       注</t>
  </si>
  <si>
    <t>A</t>
  </si>
  <si>
    <t>A-1</t>
  </si>
  <si>
    <t>深圳金茂JW万豪酒店</t>
  </si>
  <si>
    <t>普通大床房（8月31日，1晚）</t>
  </si>
  <si>
    <t>间/晚</t>
  </si>
  <si>
    <t>普通大床房（9月1日，1晚）</t>
  </si>
  <si>
    <t>普通双床房（9月1日，1晚）</t>
  </si>
  <si>
    <t>普通大床房（___月___日___晚）</t>
  </si>
  <si>
    <t>含服务费、单早、Wifi</t>
  </si>
  <si>
    <t>普通双床房（___月___日___晚）</t>
  </si>
  <si>
    <t>含服务费、双早、Wifi</t>
  </si>
  <si>
    <t>A-2</t>
  </si>
  <si>
    <t>会场</t>
  </si>
  <si>
    <t>40人会场课桌式（金茂宴会厅，167平米）</t>
  </si>
  <si>
    <t>人/天</t>
  </si>
  <si>
    <t>9月2日上午，4小时场租，含投影仪及幕布</t>
  </si>
  <si>
    <t>投影仪（5000流明）幕布</t>
  </si>
  <si>
    <t>茶歇（1次，2号上午半天） 无需</t>
  </si>
  <si>
    <t>人/次</t>
  </si>
  <si>
    <t>晚宴</t>
  </si>
  <si>
    <r>
      <rPr>
        <sz val="9"/>
        <color indexed="8"/>
        <rFont val="宋体"/>
        <charset val="134"/>
      </rPr>
      <t>场</t>
    </r>
    <r>
      <rPr>
        <sz val="9"/>
        <color indexed="8"/>
        <rFont val="Times New Roman"/>
        <charset val="134"/>
      </rPr>
      <t>/</t>
    </r>
    <r>
      <rPr>
        <sz val="9"/>
        <color indexed="8"/>
        <rFont val="宋体"/>
        <charset val="134"/>
      </rPr>
      <t>天</t>
    </r>
  </si>
  <si>
    <t>投影仪</t>
  </si>
  <si>
    <t>说明投影5000流明和幕布尺寸</t>
  </si>
  <si>
    <r>
      <rPr>
        <sz val="9"/>
        <color indexed="8"/>
        <rFont val="宋体"/>
        <charset val="134"/>
      </rPr>
      <t>台</t>
    </r>
    <r>
      <rPr>
        <sz val="9"/>
        <color indexed="8"/>
        <rFont val="Times New Roman"/>
        <charset val="134"/>
      </rPr>
      <t>/</t>
    </r>
    <r>
      <rPr>
        <sz val="9"/>
        <color indexed="8"/>
        <rFont val="宋体"/>
        <charset val="134"/>
      </rPr>
      <t>天</t>
    </r>
  </si>
  <si>
    <t>晚宴布置</t>
  </si>
  <si>
    <t>背景板</t>
  </si>
  <si>
    <r>
      <rPr>
        <sz val="9"/>
        <color indexed="8"/>
        <rFont val="宋体"/>
        <charset val="134"/>
      </rPr>
      <t>个</t>
    </r>
    <r>
      <rPr>
        <sz val="9"/>
        <color indexed="8"/>
        <rFont val="Times New Roman"/>
        <charset val="134"/>
      </rPr>
      <t>/</t>
    </r>
    <r>
      <rPr>
        <sz val="9"/>
        <color indexed="8"/>
        <rFont val="宋体"/>
        <charset val="134"/>
      </rPr>
      <t>天</t>
    </r>
  </si>
  <si>
    <t>展架</t>
  </si>
  <si>
    <t>个/天</t>
  </si>
  <si>
    <t>抽奖活动</t>
  </si>
  <si>
    <t>抽奖礼品</t>
  </si>
  <si>
    <t>台/天</t>
  </si>
  <si>
    <t>A-3</t>
  </si>
  <si>
    <t>会议室2</t>
  </si>
  <si>
    <t>请注明会议室名称、面积及层高</t>
  </si>
  <si>
    <t>投影仪/幕布</t>
  </si>
  <si>
    <t>说明流明和尺寸</t>
  </si>
  <si>
    <t>茶歇</t>
  </si>
  <si>
    <t>品种</t>
  </si>
  <si>
    <r>
      <rPr>
        <sz val="9"/>
        <color indexed="8"/>
        <rFont val="宋体"/>
        <charset val="134"/>
      </rPr>
      <t>人</t>
    </r>
    <r>
      <rPr>
        <sz val="9"/>
        <color indexed="8"/>
        <rFont val="Times New Roman"/>
        <charset val="134"/>
      </rPr>
      <t>/</t>
    </r>
    <r>
      <rPr>
        <sz val="9"/>
        <color indexed="8"/>
        <rFont val="宋体"/>
        <charset val="134"/>
      </rPr>
      <t>天</t>
    </r>
  </si>
  <si>
    <t>话筒</t>
  </si>
  <si>
    <t>有线/无线，数量</t>
  </si>
  <si>
    <t>会场设备</t>
  </si>
  <si>
    <t>视频切换、反看板、计时器、音频设备等</t>
  </si>
  <si>
    <t>会议室2包价</t>
  </si>
  <si>
    <t>合计</t>
  </si>
  <si>
    <t>次</t>
  </si>
  <si>
    <r>
      <rPr>
        <b/>
        <sz val="10"/>
        <color indexed="9"/>
        <rFont val="黑体"/>
        <charset val="134"/>
      </rPr>
      <t>合</t>
    </r>
    <r>
      <rPr>
        <b/>
        <sz val="10"/>
        <color indexed="9"/>
        <rFont val="Times New Roman"/>
        <charset val="134"/>
      </rPr>
      <t xml:space="preserve"> </t>
    </r>
    <r>
      <rPr>
        <b/>
        <sz val="10"/>
        <color indexed="9"/>
        <rFont val="黑体"/>
        <charset val="134"/>
      </rPr>
      <t>计</t>
    </r>
  </si>
  <si>
    <t>B</t>
  </si>
  <si>
    <t>用餐</t>
  </si>
  <si>
    <t>B-1</t>
  </si>
  <si>
    <t>午餐</t>
  </si>
  <si>
    <t>9月1日午餐，自助餐</t>
  </si>
  <si>
    <t>人</t>
  </si>
  <si>
    <t>含服务费</t>
  </si>
  <si>
    <t>B-2</t>
  </si>
  <si>
    <t>晚餐</t>
  </si>
  <si>
    <t>9月1日晚餐，自助餐</t>
  </si>
  <si>
    <t>B-3</t>
  </si>
  <si>
    <t>9月2日午餐，围餐，3桌</t>
  </si>
  <si>
    <t>桌</t>
  </si>
  <si>
    <t>数量</t>
  </si>
  <si>
    <t>C</t>
  </si>
  <si>
    <t>交通</t>
  </si>
  <si>
    <t>C-1</t>
  </si>
  <si>
    <t>机场及市内接送机用车</t>
  </si>
  <si>
    <t>4座帕萨特或同级</t>
  </si>
  <si>
    <t>辆/趟</t>
  </si>
  <si>
    <t>增加接送地点</t>
  </si>
  <si>
    <t>C-2</t>
  </si>
  <si>
    <t>属地接送机</t>
  </si>
  <si>
    <t>东莞-深圳往返接送用车、4座帕萨特或同级</t>
  </si>
  <si>
    <t>广州-深圳往返接送用车、4座帕萨特或同级</t>
  </si>
  <si>
    <t>D</t>
  </si>
  <si>
    <t>其他费用</t>
  </si>
  <si>
    <t>D-1</t>
  </si>
  <si>
    <t>保险费</t>
  </si>
  <si>
    <t xml:space="preserve">险种： 保险额度：单项最高保额20万   </t>
  </si>
  <si>
    <t>意外险</t>
  </si>
  <si>
    <t>D-2</t>
  </si>
  <si>
    <t>制作物</t>
  </si>
  <si>
    <t>会议日程制作</t>
  </si>
  <si>
    <t>块</t>
  </si>
  <si>
    <t>D-3</t>
  </si>
  <si>
    <t>台卡</t>
  </si>
  <si>
    <t>天数</t>
  </si>
  <si>
    <t>E</t>
  </si>
  <si>
    <t>工作人员费用</t>
  </si>
  <si>
    <t>E-1</t>
  </si>
  <si>
    <t>接送机人员</t>
  </si>
  <si>
    <t>E-2</t>
  </si>
  <si>
    <t>地陪</t>
  </si>
  <si>
    <t>以上总计</t>
  </si>
  <si>
    <t>F</t>
  </si>
  <si>
    <t>服务费</t>
  </si>
  <si>
    <t>F-1</t>
  </si>
  <si>
    <t>G</t>
  </si>
  <si>
    <t>现场服务人员费用</t>
  </si>
  <si>
    <t>G-1</t>
  </si>
  <si>
    <t>全陪工作人员费用</t>
  </si>
  <si>
    <t>G-2</t>
  </si>
  <si>
    <t>全陪工作人员住宿</t>
  </si>
  <si>
    <t>G-3</t>
  </si>
  <si>
    <t>全陪工作人员交通</t>
  </si>
  <si>
    <t>广州-深圳往返高铁票</t>
  </si>
  <si>
    <t>H</t>
  </si>
  <si>
    <t>机票/火车票</t>
  </si>
  <si>
    <t>H-1</t>
  </si>
  <si>
    <t>机票</t>
  </si>
  <si>
    <t>各地-深圳往返机票</t>
  </si>
  <si>
    <t>人/单程</t>
  </si>
  <si>
    <t>H-2</t>
  </si>
  <si>
    <t>火车票或动车票</t>
  </si>
  <si>
    <t>各地-深圳往返高铁票</t>
  </si>
  <si>
    <t>J</t>
  </si>
  <si>
    <t>税金</t>
  </si>
  <si>
    <t>J-1</t>
  </si>
  <si>
    <t>总计</t>
  </si>
  <si>
    <r>
      <rPr>
        <b/>
        <sz val="10"/>
        <rFont val="Arial"/>
        <charset val="134"/>
      </rPr>
      <t xml:space="preserve">                    </t>
    </r>
    <r>
      <rPr>
        <b/>
        <sz val="10"/>
        <rFont val="宋体"/>
        <charset val="134"/>
      </rPr>
      <t>供应商签字敲章确认</t>
    </r>
    <r>
      <rPr>
        <b/>
        <sz val="10"/>
        <rFont val="Arial"/>
        <charset val="134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</si>
  <si>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 xml:space="preserve">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</si>
</sst>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0_ "/>
  </numFmts>
  <fonts count="49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name val="Arial"/>
      <charset val="134"/>
    </font>
    <font>
      <b/>
      <sz val="10"/>
      <name val="黑体"/>
      <charset val="134"/>
    </font>
    <font>
      <b/>
      <u/>
      <sz val="9"/>
      <color indexed="10"/>
      <name val="黑体"/>
      <charset val="134"/>
    </font>
    <font>
      <b/>
      <u/>
      <sz val="10"/>
      <color indexed="10"/>
      <name val="黑体"/>
      <charset val="134"/>
    </font>
    <font>
      <b/>
      <sz val="10"/>
      <color indexed="10"/>
      <name val="黑体"/>
      <charset val="134"/>
    </font>
    <font>
      <b/>
      <sz val="10"/>
      <color rgb="FFFF0000"/>
      <name val="黑体"/>
      <charset val="134"/>
    </font>
    <font>
      <b/>
      <sz val="10"/>
      <color rgb="FFFF0000"/>
      <name val="Arial"/>
      <charset val="134"/>
    </font>
    <font>
      <b/>
      <sz val="14"/>
      <name val="黑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9"/>
      <name val="Arial"/>
      <charset val="134"/>
    </font>
    <font>
      <sz val="9"/>
      <color indexed="8"/>
      <name val="宋体"/>
      <charset val="134"/>
    </font>
    <font>
      <sz val="9"/>
      <color indexed="8"/>
      <name val="Arial"/>
      <charset val="134"/>
    </font>
    <font>
      <sz val="9"/>
      <name val="宋体"/>
      <charset val="134"/>
    </font>
    <font>
      <b/>
      <sz val="10"/>
      <color indexed="9"/>
      <name val="黑体"/>
      <charset val="134"/>
    </font>
    <font>
      <b/>
      <sz val="10"/>
      <color theme="0"/>
      <name val="黑体"/>
      <charset val="134"/>
    </font>
    <font>
      <sz val="9"/>
      <color rgb="FFFF0000"/>
      <name val="宋体"/>
      <charset val="134"/>
    </font>
    <font>
      <sz val="9"/>
      <color indexed="10"/>
      <name val="宋体"/>
      <charset val="134"/>
    </font>
    <font>
      <b/>
      <sz val="1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u/>
      <sz val="10"/>
      <name val="黑体"/>
      <charset val="134"/>
    </font>
    <font>
      <b/>
      <sz val="10"/>
      <name val="Times New Roman"/>
      <charset val="134"/>
    </font>
    <font>
      <sz val="9"/>
      <color indexed="8"/>
      <name val="Times New Roman"/>
      <charset val="134"/>
    </font>
    <font>
      <b/>
      <sz val="10"/>
      <color indexed="9"/>
      <name val="Times New Roman"/>
      <charset val="134"/>
    </font>
  </fonts>
  <fills count="41">
    <fill>
      <patternFill patternType="none"/>
    </fill>
    <fill>
      <patternFill patternType="gray125"/>
    </fill>
    <fill>
      <patternFill patternType="solid">
        <fgColor theme="8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3" borderId="4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21" borderId="52" applyNumberFormat="0" applyFont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47" applyNumberFormat="0" applyFill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1" fillId="0" borderId="48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7" fillId="11" borderId="46" applyNumberFormat="0" applyAlignment="0" applyProtection="0">
      <alignment vertical="center"/>
    </xf>
    <xf numFmtId="0" fontId="41" fillId="11" borderId="49" applyNumberFormat="0" applyAlignment="0" applyProtection="0">
      <alignment vertical="center"/>
    </xf>
    <xf numFmtId="0" fontId="37" fillId="20" borderId="50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40" fillId="0" borderId="51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2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1" fillId="0" borderId="0" xfId="55" applyFont="1" applyBorder="1" applyAlignment="1">
      <alignment horizontal="center" vertical="center"/>
    </xf>
    <xf numFmtId="0" fontId="2" fillId="0" borderId="0" xfId="55" applyFont="1" applyBorder="1" applyAlignment="1">
      <alignment horizontal="center" vertical="center"/>
    </xf>
    <xf numFmtId="0" fontId="3" fillId="0" borderId="0" xfId="55" applyFont="1" applyBorder="1" applyAlignment="1">
      <alignment vertical="center"/>
    </xf>
    <xf numFmtId="0" fontId="4" fillId="2" borderId="1" xfId="55" applyFont="1" applyFill="1" applyBorder="1" applyAlignment="1">
      <alignment vertical="center" wrapText="1"/>
    </xf>
    <xf numFmtId="0" fontId="3" fillId="0" borderId="0" xfId="55" applyFont="1" applyBorder="1" applyAlignment="1">
      <alignment horizontal="center" vertical="center"/>
    </xf>
    <xf numFmtId="0" fontId="4" fillId="2" borderId="1" xfId="55" applyFont="1" applyFill="1" applyBorder="1" applyAlignment="1">
      <alignment horizontal="center" vertical="center" wrapText="1"/>
    </xf>
    <xf numFmtId="0" fontId="3" fillId="0" borderId="0" xfId="55" applyFont="1" applyBorder="1" applyAlignment="1">
      <alignment horizontal="left" vertical="center"/>
    </xf>
    <xf numFmtId="0" fontId="3" fillId="3" borderId="1" xfId="55" applyFont="1" applyFill="1" applyBorder="1" applyAlignment="1">
      <alignment horizontal="center" vertical="center"/>
    </xf>
    <xf numFmtId="0" fontId="5" fillId="2" borderId="2" xfId="55" applyFont="1" applyFill="1" applyBorder="1" applyAlignment="1">
      <alignment horizontal="left" vertical="center"/>
    </xf>
    <xf numFmtId="0" fontId="5" fillId="2" borderId="2" xfId="55" applyFont="1" applyFill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14" fontId="6" fillId="2" borderId="2" xfId="55" applyNumberFormat="1" applyFont="1" applyFill="1" applyBorder="1" applyAlignment="1">
      <alignment horizontal="left" vertical="center"/>
    </xf>
    <xf numFmtId="58" fontId="3" fillId="3" borderId="2" xfId="55" applyNumberFormat="1" applyFont="1" applyFill="1" applyBorder="1" applyAlignment="1">
      <alignment horizontal="center" vertical="center"/>
    </xf>
    <xf numFmtId="0" fontId="3" fillId="0" borderId="3" xfId="55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7" fillId="0" borderId="4" xfId="55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4" borderId="6" xfId="55" applyFont="1" applyFill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3" fillId="4" borderId="7" xfId="55" applyFont="1" applyFill="1" applyBorder="1" applyAlignment="1">
      <alignment horizontal="center" vertical="center"/>
    </xf>
    <xf numFmtId="0" fontId="3" fillId="4" borderId="8" xfId="55" applyFont="1" applyFill="1" applyBorder="1" applyAlignment="1">
      <alignment horizontal="center" vertical="center"/>
    </xf>
    <xf numFmtId="0" fontId="10" fillId="0" borderId="9" xfId="55" applyFont="1" applyBorder="1" applyAlignment="1">
      <alignment horizontal="center" vertical="center"/>
    </xf>
    <xf numFmtId="0" fontId="11" fillId="0" borderId="10" xfId="55" applyFont="1" applyBorder="1" applyAlignment="1">
      <alignment horizontal="left" vertical="center"/>
    </xf>
    <xf numFmtId="0" fontId="11" fillId="0" borderId="11" xfId="55" applyFont="1" applyBorder="1" applyAlignment="1">
      <alignment horizontal="left" vertical="center"/>
    </xf>
    <xf numFmtId="0" fontId="11" fillId="0" borderId="12" xfId="55" applyFont="1" applyBorder="1" applyAlignment="1">
      <alignment horizontal="left" vertical="center"/>
    </xf>
    <xf numFmtId="0" fontId="12" fillId="0" borderId="13" xfId="55" applyFont="1" applyBorder="1" applyAlignment="1">
      <alignment horizontal="center" vertical="center"/>
    </xf>
    <xf numFmtId="0" fontId="13" fillId="5" borderId="14" xfId="55" applyFont="1" applyFill="1" applyBorder="1" applyAlignment="1">
      <alignment horizontal="center" vertical="center" wrapText="1"/>
    </xf>
    <xf numFmtId="0" fontId="13" fillId="2" borderId="14" xfId="55" applyFont="1" applyFill="1" applyBorder="1" applyAlignment="1">
      <alignment horizontal="left" vertical="center"/>
    </xf>
    <xf numFmtId="0" fontId="14" fillId="2" borderId="14" xfId="55" applyFont="1" applyFill="1" applyBorder="1" applyAlignment="1">
      <alignment horizontal="center" vertical="center"/>
    </xf>
    <xf numFmtId="0" fontId="13" fillId="0" borderId="14" xfId="55" applyFont="1" applyBorder="1" applyAlignment="1">
      <alignment horizontal="center" vertical="center"/>
    </xf>
    <xf numFmtId="40" fontId="12" fillId="3" borderId="14" xfId="55" applyNumberFormat="1" applyFont="1" applyFill="1" applyBorder="1" applyAlignment="1">
      <alignment horizontal="right" vertical="center"/>
    </xf>
    <xf numFmtId="4" fontId="12" fillId="0" borderId="14" xfId="55" applyNumberFormat="1" applyFont="1" applyFill="1" applyBorder="1">
      <alignment vertical="center"/>
    </xf>
    <xf numFmtId="0" fontId="12" fillId="0" borderId="15" xfId="55" applyFont="1" applyBorder="1" applyAlignment="1">
      <alignment horizontal="center" vertical="center"/>
    </xf>
    <xf numFmtId="0" fontId="12" fillId="0" borderId="15" xfId="55" applyFont="1" applyBorder="1" applyAlignment="1">
      <alignment vertical="center"/>
    </xf>
    <xf numFmtId="0" fontId="13" fillId="5" borderId="14" xfId="55" applyFont="1" applyFill="1" applyBorder="1" applyAlignment="1">
      <alignment vertical="center" wrapText="1"/>
    </xf>
    <xf numFmtId="0" fontId="13" fillId="0" borderId="14" xfId="55" applyFont="1" applyFill="1" applyBorder="1" applyAlignment="1">
      <alignment horizontal="left" vertical="center"/>
    </xf>
    <xf numFmtId="0" fontId="13" fillId="2" borderId="12" xfId="55" applyFont="1" applyFill="1" applyBorder="1" applyAlignment="1">
      <alignment horizontal="left" vertical="center" wrapText="1"/>
    </xf>
    <xf numFmtId="0" fontId="13" fillId="3" borderId="10" xfId="55" applyFont="1" applyFill="1" applyBorder="1" applyAlignment="1">
      <alignment vertical="center" wrapText="1"/>
    </xf>
    <xf numFmtId="0" fontId="13" fillId="2" borderId="12" xfId="55" applyFont="1" applyFill="1" applyBorder="1" applyAlignment="1">
      <alignment horizontal="left" vertical="center"/>
    </xf>
    <xf numFmtId="40" fontId="14" fillId="3" borderId="12" xfId="55" applyNumberFormat="1" applyFont="1" applyFill="1" applyBorder="1" applyAlignment="1">
      <alignment horizontal="right" vertical="center"/>
    </xf>
    <xf numFmtId="0" fontId="15" fillId="0" borderId="14" xfId="55" applyFont="1" applyFill="1" applyBorder="1" applyAlignment="1">
      <alignment horizontal="left" vertical="center"/>
    </xf>
    <xf numFmtId="0" fontId="12" fillId="0" borderId="16" xfId="55" applyFont="1" applyBorder="1" applyAlignment="1">
      <alignment horizontal="center" vertical="center"/>
    </xf>
    <xf numFmtId="0" fontId="10" fillId="0" borderId="17" xfId="55" applyFont="1" applyBorder="1" applyAlignment="1">
      <alignment horizontal="left" vertical="center"/>
    </xf>
    <xf numFmtId="0" fontId="10" fillId="0" borderId="11" xfId="55" applyFont="1" applyBorder="1" applyAlignment="1">
      <alignment horizontal="left" vertical="center"/>
    </xf>
    <xf numFmtId="4" fontId="10" fillId="0" borderId="18" xfId="55" applyNumberFormat="1" applyFont="1" applyFill="1" applyBorder="1">
      <alignment vertical="center"/>
    </xf>
    <xf numFmtId="0" fontId="16" fillId="6" borderId="7" xfId="55" applyFont="1" applyFill="1" applyBorder="1" applyAlignment="1">
      <alignment horizontal="center" vertical="center"/>
    </xf>
    <xf numFmtId="0" fontId="16" fillId="6" borderId="8" xfId="55" applyFont="1" applyFill="1" applyBorder="1" applyAlignment="1">
      <alignment horizontal="center" vertical="center"/>
    </xf>
    <xf numFmtId="0" fontId="17" fillId="6" borderId="8" xfId="55" applyFont="1" applyFill="1" applyBorder="1" applyAlignment="1">
      <alignment horizontal="center" vertical="center"/>
    </xf>
    <xf numFmtId="0" fontId="17" fillId="6" borderId="19" xfId="55" applyFont="1" applyFill="1" applyBorder="1" applyAlignment="1">
      <alignment horizontal="center" vertical="center"/>
    </xf>
    <xf numFmtId="0" fontId="12" fillId="0" borderId="9" xfId="55" applyFont="1" applyBorder="1" applyAlignment="1">
      <alignment horizontal="center" vertical="center"/>
    </xf>
    <xf numFmtId="0" fontId="15" fillId="0" borderId="14" xfId="55" applyFont="1" applyBorder="1" applyAlignment="1">
      <alignment horizontal="left" vertical="center"/>
    </xf>
    <xf numFmtId="0" fontId="15" fillId="2" borderId="14" xfId="55" applyFont="1" applyFill="1" applyBorder="1" applyAlignment="1">
      <alignment horizontal="left" vertical="center"/>
    </xf>
    <xf numFmtId="0" fontId="12" fillId="2" borderId="14" xfId="55" applyFont="1" applyFill="1" applyBorder="1" applyAlignment="1">
      <alignment horizontal="center" vertical="center"/>
    </xf>
    <xf numFmtId="0" fontId="12" fillId="2" borderId="12" xfId="55" applyFont="1" applyFill="1" applyBorder="1" applyAlignment="1">
      <alignment horizontal="center" vertical="center"/>
    </xf>
    <xf numFmtId="0" fontId="15" fillId="0" borderId="14" xfId="55" applyFont="1" applyBorder="1" applyAlignment="1">
      <alignment horizontal="center" vertical="center"/>
    </xf>
    <xf numFmtId="4" fontId="12" fillId="7" borderId="14" xfId="55" applyNumberFormat="1" applyFont="1" applyFill="1" applyBorder="1">
      <alignment vertical="center"/>
    </xf>
    <xf numFmtId="0" fontId="10" fillId="0" borderId="12" xfId="55" applyFont="1" applyBorder="1" applyAlignment="1">
      <alignment horizontal="left" vertical="center"/>
    </xf>
    <xf numFmtId="4" fontId="10" fillId="0" borderId="14" xfId="55" applyNumberFormat="1" applyFont="1" applyBorder="1">
      <alignment vertical="center"/>
    </xf>
    <xf numFmtId="14" fontId="15" fillId="0" borderId="20" xfId="55" applyNumberFormat="1" applyFont="1" applyBorder="1" applyAlignment="1">
      <alignment horizontal="left" vertical="center"/>
    </xf>
    <xf numFmtId="0" fontId="15" fillId="0" borderId="14" xfId="55" applyFont="1" applyBorder="1">
      <alignment vertical="center"/>
    </xf>
    <xf numFmtId="4" fontId="12" fillId="3" borderId="14" xfId="55" applyNumberFormat="1" applyFont="1" applyFill="1" applyBorder="1">
      <alignment vertical="center"/>
    </xf>
    <xf numFmtId="14" fontId="15" fillId="0" borderId="21" xfId="55" applyNumberFormat="1" applyFont="1" applyBorder="1" applyAlignment="1">
      <alignment horizontal="left" vertical="center"/>
    </xf>
    <xf numFmtId="0" fontId="12" fillId="2" borderId="11" xfId="55" applyFont="1" applyFill="1" applyBorder="1" applyAlignment="1">
      <alignment horizontal="center" vertical="center"/>
    </xf>
    <xf numFmtId="4" fontId="12" fillId="3" borderId="12" xfId="55" applyNumberFormat="1" applyFont="1" applyFill="1" applyBorder="1">
      <alignment vertical="center"/>
    </xf>
    <xf numFmtId="0" fontId="15" fillId="0" borderId="20" xfId="55" applyFont="1" applyBorder="1" applyAlignment="1">
      <alignment horizontal="left" vertical="center"/>
    </xf>
    <xf numFmtId="0" fontId="15" fillId="0" borderId="21" xfId="55" applyFont="1" applyBorder="1" applyAlignment="1">
      <alignment horizontal="left" vertical="center"/>
    </xf>
    <xf numFmtId="0" fontId="17" fillId="6" borderId="22" xfId="55" applyFont="1" applyFill="1" applyBorder="1" applyAlignment="1">
      <alignment horizontal="center" vertical="center"/>
    </xf>
    <xf numFmtId="0" fontId="12" fillId="0" borderId="17" xfId="55" applyFont="1" applyBorder="1" applyAlignment="1">
      <alignment horizontal="center" vertical="center"/>
    </xf>
    <xf numFmtId="0" fontId="12" fillId="2" borderId="10" xfId="55" applyFont="1" applyFill="1" applyBorder="1" applyAlignment="1">
      <alignment horizontal="center" vertical="center"/>
    </xf>
    <xf numFmtId="0" fontId="16" fillId="6" borderId="23" xfId="55" applyFont="1" applyFill="1" applyBorder="1" applyAlignment="1">
      <alignment horizontal="center" vertical="center"/>
    </xf>
    <xf numFmtId="0" fontId="16" fillId="6" borderId="24" xfId="55" applyFont="1" applyFill="1" applyBorder="1" applyAlignment="1">
      <alignment horizontal="center" vertical="center"/>
    </xf>
    <xf numFmtId="0" fontId="17" fillId="6" borderId="25" xfId="55" applyFont="1" applyFill="1" applyBorder="1" applyAlignment="1">
      <alignment horizontal="center" vertical="center"/>
    </xf>
    <xf numFmtId="0" fontId="17" fillId="6" borderId="26" xfId="55" applyFont="1" applyFill="1" applyBorder="1" applyAlignment="1">
      <alignment horizontal="center" vertical="center"/>
    </xf>
    <xf numFmtId="0" fontId="10" fillId="0" borderId="27" xfId="55" applyFont="1" applyBorder="1" applyAlignment="1">
      <alignment horizontal="left" vertical="center"/>
    </xf>
    <xf numFmtId="0" fontId="12" fillId="0" borderId="14" xfId="55" applyFont="1" applyBorder="1" applyAlignment="1">
      <alignment horizontal="left" vertical="center"/>
    </xf>
    <xf numFmtId="0" fontId="10" fillId="0" borderId="14" xfId="55" applyFont="1" applyBorder="1" applyAlignment="1">
      <alignment horizontal="left" vertical="center"/>
    </xf>
    <xf numFmtId="0" fontId="10" fillId="2" borderId="14" xfId="55" applyFont="1" applyFill="1" applyBorder="1" applyAlignment="1">
      <alignment horizontal="center" vertical="center"/>
    </xf>
    <xf numFmtId="0" fontId="10" fillId="8" borderId="28" xfId="55" applyFont="1" applyFill="1" applyBorder="1" applyAlignment="1">
      <alignment horizontal="left" vertical="center"/>
    </xf>
    <xf numFmtId="0" fontId="10" fillId="8" borderId="29" xfId="55" applyFont="1" applyFill="1" applyBorder="1" applyAlignment="1">
      <alignment horizontal="left" vertical="center"/>
    </xf>
    <xf numFmtId="0" fontId="10" fillId="8" borderId="0" xfId="55" applyFont="1" applyFill="1" applyBorder="1" applyAlignment="1">
      <alignment horizontal="left" vertical="center"/>
    </xf>
    <xf numFmtId="0" fontId="10" fillId="8" borderId="30" xfId="55" applyFont="1" applyFill="1" applyBorder="1" applyAlignment="1">
      <alignment horizontal="left" vertical="center"/>
    </xf>
    <xf numFmtId="4" fontId="10" fillId="8" borderId="31" xfId="55" applyNumberFormat="1" applyFont="1" applyFill="1" applyBorder="1">
      <alignment vertical="center"/>
    </xf>
    <xf numFmtId="4" fontId="12" fillId="5" borderId="10" xfId="55" applyNumberFormat="1" applyFont="1" applyFill="1" applyBorder="1" applyAlignment="1">
      <alignment horizontal="center" vertical="center"/>
    </xf>
    <xf numFmtId="0" fontId="12" fillId="5" borderId="12" xfId="55" applyFont="1" applyFill="1" applyBorder="1" applyAlignment="1">
      <alignment horizontal="center" vertical="center"/>
    </xf>
    <xf numFmtId="176" fontId="12" fillId="3" borderId="14" xfId="55" applyNumberFormat="1" applyFont="1" applyFill="1" applyBorder="1">
      <alignment vertical="center"/>
    </xf>
    <xf numFmtId="0" fontId="10" fillId="8" borderId="17" xfId="55" applyFont="1" applyFill="1" applyBorder="1" applyAlignment="1">
      <alignment horizontal="left" vertical="center"/>
    </xf>
    <xf numFmtId="0" fontId="10" fillId="8" borderId="11" xfId="55" applyFont="1" applyFill="1" applyBorder="1" applyAlignment="1">
      <alignment horizontal="left" vertical="center"/>
    </xf>
    <xf numFmtId="0" fontId="10" fillId="8" borderId="32" xfId="55" applyFont="1" applyFill="1" applyBorder="1" applyAlignment="1">
      <alignment horizontal="left" vertical="center"/>
    </xf>
    <xf numFmtId="0" fontId="10" fillId="8" borderId="12" xfId="55" applyFont="1" applyFill="1" applyBorder="1" applyAlignment="1">
      <alignment horizontal="left" vertical="center"/>
    </xf>
    <xf numFmtId="4" fontId="10" fillId="8" borderId="14" xfId="55" applyNumberFormat="1" applyFont="1" applyFill="1" applyBorder="1">
      <alignment vertical="center"/>
    </xf>
    <xf numFmtId="0" fontId="8" fillId="0" borderId="33" xfId="0" applyFont="1" applyBorder="1" applyAlignment="1">
      <alignment horizontal="left" vertical="center" wrapText="1"/>
    </xf>
    <xf numFmtId="0" fontId="3" fillId="4" borderId="34" xfId="55" applyFont="1" applyFill="1" applyBorder="1" applyAlignment="1">
      <alignment horizontal="center" vertical="center"/>
    </xf>
    <xf numFmtId="0" fontId="3" fillId="4" borderId="35" xfId="55" applyFont="1" applyFill="1" applyBorder="1" applyAlignment="1">
      <alignment horizontal="center" vertical="center"/>
    </xf>
    <xf numFmtId="0" fontId="15" fillId="0" borderId="36" xfId="55" applyFont="1" applyBorder="1">
      <alignment vertical="center"/>
    </xf>
    <xf numFmtId="0" fontId="13" fillId="0" borderId="14" xfId="55" applyFont="1" applyBorder="1" applyAlignment="1">
      <alignment vertical="center" wrapText="1"/>
    </xf>
    <xf numFmtId="0" fontId="13" fillId="0" borderId="36" xfId="55" applyFont="1" applyBorder="1" applyAlignment="1">
      <alignment vertical="center" wrapText="1"/>
    </xf>
    <xf numFmtId="0" fontId="18" fillId="0" borderId="36" xfId="55" applyFont="1" applyBorder="1" applyAlignment="1">
      <alignment vertical="center" wrapText="1"/>
    </xf>
    <xf numFmtId="0" fontId="13" fillId="3" borderId="36" xfId="55" applyFont="1" applyFill="1" applyBorder="1" applyAlignment="1">
      <alignment vertical="center" wrapText="1"/>
    </xf>
    <xf numFmtId="0" fontId="16" fillId="6" borderId="35" xfId="55" applyFont="1" applyFill="1" applyBorder="1" applyAlignment="1">
      <alignment horizontal="center" vertical="center"/>
    </xf>
    <xf numFmtId="0" fontId="15" fillId="0" borderId="36" xfId="55" applyFont="1" applyBorder="1" applyAlignment="1">
      <alignment vertical="center" wrapText="1"/>
    </xf>
    <xf numFmtId="0" fontId="18" fillId="0" borderId="14" xfId="55" applyFont="1" applyBorder="1" applyAlignment="1">
      <alignment vertical="center"/>
    </xf>
    <xf numFmtId="0" fontId="15" fillId="0" borderId="37" xfId="55" applyFont="1" applyBorder="1">
      <alignment vertical="center"/>
    </xf>
    <xf numFmtId="0" fontId="18" fillId="0" borderId="37" xfId="55" applyFont="1" applyBorder="1" applyAlignment="1">
      <alignment horizontal="left" vertical="center" wrapText="1"/>
    </xf>
    <xf numFmtId="0" fontId="16" fillId="6" borderId="38" xfId="55" applyFont="1" applyFill="1" applyBorder="1" applyAlignment="1">
      <alignment horizontal="center" vertical="center"/>
    </xf>
    <xf numFmtId="0" fontId="10" fillId="0" borderId="39" xfId="55" applyFont="1" applyBorder="1" applyAlignment="1">
      <alignment horizontal="left" vertical="center"/>
    </xf>
    <xf numFmtId="0" fontId="19" fillId="0" borderId="36" xfId="55" applyFont="1" applyBorder="1">
      <alignment vertical="center"/>
    </xf>
    <xf numFmtId="0" fontId="15" fillId="0" borderId="40" xfId="55" applyFont="1" applyBorder="1">
      <alignment vertical="center"/>
    </xf>
    <xf numFmtId="0" fontId="15" fillId="8" borderId="40" xfId="55" applyFont="1" applyFill="1" applyBorder="1">
      <alignment vertical="center"/>
    </xf>
    <xf numFmtId="0" fontId="11" fillId="0" borderId="37" xfId="55" applyFont="1" applyBorder="1" applyAlignment="1">
      <alignment horizontal="left" vertical="center"/>
    </xf>
    <xf numFmtId="0" fontId="15" fillId="8" borderId="37" xfId="55" applyFont="1" applyFill="1" applyBorder="1">
      <alignment vertical="center"/>
    </xf>
    <xf numFmtId="0" fontId="15" fillId="0" borderId="31" xfId="55" applyFont="1" applyBorder="1" applyAlignment="1">
      <alignment horizontal="left" vertical="center"/>
    </xf>
    <xf numFmtId="0" fontId="11" fillId="0" borderId="14" xfId="55" applyFont="1" applyBorder="1" applyAlignment="1">
      <alignment horizontal="left" vertical="center"/>
    </xf>
    <xf numFmtId="0" fontId="20" fillId="9" borderId="17" xfId="55" applyFont="1" applyFill="1" applyBorder="1" applyAlignment="1">
      <alignment vertical="center"/>
    </xf>
    <xf numFmtId="0" fontId="20" fillId="9" borderId="11" xfId="55" applyFont="1" applyFill="1" applyBorder="1" applyAlignment="1">
      <alignment vertical="center"/>
    </xf>
    <xf numFmtId="0" fontId="20" fillId="9" borderId="12" xfId="55" applyFont="1" applyFill="1" applyBorder="1" applyAlignment="1">
      <alignment vertical="center"/>
    </xf>
    <xf numFmtId="176" fontId="20" fillId="9" borderId="14" xfId="55" applyNumberFormat="1" applyFont="1" applyFill="1" applyBorder="1" applyAlignment="1">
      <alignment horizontal="right" vertical="center"/>
    </xf>
    <xf numFmtId="0" fontId="21" fillId="0" borderId="41" xfId="55" applyFont="1" applyBorder="1" applyAlignment="1">
      <alignment horizontal="left" vertical="center"/>
    </xf>
    <xf numFmtId="0" fontId="22" fillId="0" borderId="42" xfId="55" applyFont="1" applyBorder="1" applyAlignment="1">
      <alignment horizontal="left" vertical="center"/>
    </xf>
    <xf numFmtId="0" fontId="0" fillId="0" borderId="0" xfId="0" applyFont="1">
      <alignment vertical="center"/>
    </xf>
    <xf numFmtId="177" fontId="0" fillId="0" borderId="0" xfId="0" applyNumberFormat="1" applyFont="1">
      <alignment vertical="center"/>
    </xf>
    <xf numFmtId="0" fontId="15" fillId="8" borderId="36" xfId="55" applyFont="1" applyFill="1" applyBorder="1">
      <alignment vertical="center"/>
    </xf>
    <xf numFmtId="0" fontId="15" fillId="8" borderId="43" xfId="55" applyFont="1" applyFill="1" applyBorder="1">
      <alignment vertical="center"/>
    </xf>
    <xf numFmtId="176" fontId="23" fillId="9" borderId="36" xfId="55" applyNumberFormat="1" applyFont="1" applyFill="1" applyBorder="1">
      <alignment vertical="center"/>
    </xf>
    <xf numFmtId="0" fontId="22" fillId="0" borderId="44" xfId="55" applyFont="1" applyBorder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_商务会议及团队差旅报价表20070807" xfId="50"/>
    <cellStyle name="常规 2" xfId="51"/>
    <cellStyle name="常规 3" xfId="52"/>
    <cellStyle name="常规 4" xfId="53"/>
    <cellStyle name="千位分隔 2" xfId="54"/>
    <cellStyle name="常规_Sheet1 3" xfId="55"/>
    <cellStyle name="千位分隔 2 2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2"/>
  <sheetViews>
    <sheetView tabSelected="1" topLeftCell="A57" workbookViewId="0">
      <selection activeCell="H63" sqref="H63:H65"/>
    </sheetView>
  </sheetViews>
  <sheetFormatPr defaultColWidth="8.875" defaultRowHeight="20.25" customHeight="1"/>
  <cols>
    <col min="1" max="1" width="8.5" customWidth="1"/>
    <col min="2" max="2" width="26" customWidth="1"/>
    <col min="3" max="3" width="31.375" customWidth="1"/>
    <col min="5" max="5" width="15.875" customWidth="1"/>
    <col min="7" max="7" width="13.5" customWidth="1"/>
    <col min="8" max="8" width="15.5" customWidth="1"/>
    <col min="9" max="9" width="26" customWidth="1"/>
  </cols>
  <sheetData>
    <row r="1" ht="42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</v>
      </c>
      <c r="B2" s="4" t="s">
        <v>2</v>
      </c>
      <c r="C2" s="5" t="s">
        <v>3</v>
      </c>
      <c r="D2" s="6" t="s">
        <v>4</v>
      </c>
      <c r="E2" s="6"/>
      <c r="F2" s="3" t="s">
        <v>5</v>
      </c>
      <c r="G2" s="7" t="s">
        <v>6</v>
      </c>
      <c r="H2" s="8" t="s">
        <v>7</v>
      </c>
      <c r="I2" s="8"/>
    </row>
    <row r="3" customHeight="1" spans="1:9">
      <c r="A3" s="7" t="s">
        <v>8</v>
      </c>
      <c r="B3" s="9" t="s">
        <v>9</v>
      </c>
      <c r="C3" s="7" t="s">
        <v>10</v>
      </c>
      <c r="D3" s="10" t="s">
        <v>11</v>
      </c>
      <c r="E3" s="10"/>
      <c r="F3" s="3" t="s">
        <v>12</v>
      </c>
      <c r="G3" s="7" t="s">
        <v>13</v>
      </c>
      <c r="H3" s="11" t="s">
        <v>14</v>
      </c>
      <c r="I3" s="11"/>
    </row>
    <row r="4" customHeight="1" spans="1:9">
      <c r="A4" s="7" t="s">
        <v>15</v>
      </c>
      <c r="B4" s="12">
        <v>43345</v>
      </c>
      <c r="C4" s="3"/>
      <c r="F4" s="3" t="s">
        <v>16</v>
      </c>
      <c r="G4" s="7"/>
      <c r="H4" s="13"/>
      <c r="I4" s="11"/>
    </row>
    <row r="5" ht="7.5" customHeight="1" spans="1:9">
      <c r="A5" s="14"/>
      <c r="B5" s="15"/>
      <c r="C5" s="15"/>
      <c r="D5" s="15"/>
      <c r="E5" s="15"/>
      <c r="F5" s="15"/>
      <c r="G5" s="15"/>
      <c r="H5" s="15"/>
      <c r="I5" s="15"/>
    </row>
    <row r="6" ht="51" customHeight="1" spans="1:9">
      <c r="A6" s="16" t="s">
        <v>17</v>
      </c>
      <c r="B6" s="17" t="s">
        <v>18</v>
      </c>
      <c r="C6" s="17"/>
      <c r="D6" s="17"/>
      <c r="E6" s="17"/>
      <c r="F6" s="17"/>
      <c r="G6" s="17"/>
      <c r="H6" s="18"/>
      <c r="I6" s="92"/>
    </row>
    <row r="7" customHeight="1" spans="1:9">
      <c r="A7" s="19" t="s">
        <v>19</v>
      </c>
      <c r="B7" s="20"/>
      <c r="C7" s="20"/>
      <c r="D7" s="20"/>
      <c r="E7" s="20"/>
      <c r="F7" s="20"/>
      <c r="G7" s="19" t="s">
        <v>20</v>
      </c>
      <c r="H7" s="20"/>
      <c r="I7" s="93"/>
    </row>
    <row r="8" customHeight="1" spans="1:9">
      <c r="A8" s="21" t="s">
        <v>21</v>
      </c>
      <c r="B8" s="22" t="s">
        <v>22</v>
      </c>
      <c r="C8" s="22" t="s">
        <v>23</v>
      </c>
      <c r="D8" s="22" t="s">
        <v>24</v>
      </c>
      <c r="E8" s="22" t="s">
        <v>25</v>
      </c>
      <c r="F8" s="22" t="s">
        <v>26</v>
      </c>
      <c r="G8" s="22" t="s">
        <v>27</v>
      </c>
      <c r="H8" s="22" t="s">
        <v>28</v>
      </c>
      <c r="I8" s="94" t="s">
        <v>29</v>
      </c>
    </row>
    <row r="9" customHeight="1" spans="1:9">
      <c r="A9" s="23" t="s">
        <v>30</v>
      </c>
      <c r="B9" s="24"/>
      <c r="C9" s="25"/>
      <c r="D9" s="25"/>
      <c r="E9" s="25"/>
      <c r="F9" s="25"/>
      <c r="G9" s="25"/>
      <c r="H9" s="26"/>
      <c r="I9" s="95"/>
    </row>
    <row r="10" customHeight="1" spans="1:9">
      <c r="A10" s="27" t="s">
        <v>31</v>
      </c>
      <c r="B10" s="28" t="s">
        <v>32</v>
      </c>
      <c r="C10" s="29" t="s">
        <v>33</v>
      </c>
      <c r="D10" s="30">
        <v>1</v>
      </c>
      <c r="E10" s="30">
        <v>1</v>
      </c>
      <c r="F10" s="31" t="s">
        <v>34</v>
      </c>
      <c r="G10" s="32">
        <v>950</v>
      </c>
      <c r="H10" s="33">
        <f>D10*E10*G10</f>
        <v>950</v>
      </c>
      <c r="I10" s="96"/>
    </row>
    <row r="11" customHeight="1" spans="1:9">
      <c r="A11" s="34"/>
      <c r="B11" s="28"/>
      <c r="C11" s="29" t="s">
        <v>35</v>
      </c>
      <c r="D11" s="30">
        <v>8</v>
      </c>
      <c r="E11" s="30">
        <v>1</v>
      </c>
      <c r="F11" s="31" t="s">
        <v>34</v>
      </c>
      <c r="G11" s="32">
        <v>950</v>
      </c>
      <c r="H11" s="33">
        <f>D11*E11*G11</f>
        <v>7600</v>
      </c>
      <c r="I11" s="96"/>
    </row>
    <row r="12" customHeight="1" spans="1:9">
      <c r="A12" s="34"/>
      <c r="B12" s="28"/>
      <c r="C12" s="29" t="s">
        <v>36</v>
      </c>
      <c r="D12" s="30">
        <v>2</v>
      </c>
      <c r="E12" s="30">
        <v>1</v>
      </c>
      <c r="F12" s="31" t="s">
        <v>34</v>
      </c>
      <c r="G12" s="32">
        <v>1050</v>
      </c>
      <c r="H12" s="33">
        <f>D12*E12*G12</f>
        <v>2100</v>
      </c>
      <c r="I12" s="96"/>
    </row>
    <row r="13" hidden="1" customHeight="1" spans="1:9">
      <c r="A13" s="35"/>
      <c r="B13" s="36"/>
      <c r="C13" s="29" t="s">
        <v>37</v>
      </c>
      <c r="D13" s="30"/>
      <c r="E13" s="30"/>
      <c r="F13" s="31" t="s">
        <v>34</v>
      </c>
      <c r="G13" s="32"/>
      <c r="H13" s="33">
        <f t="shared" ref="H13:H21" si="0">D13*E13*G13</f>
        <v>0</v>
      </c>
      <c r="I13" s="97" t="s">
        <v>38</v>
      </c>
    </row>
    <row r="14" hidden="1" customHeight="1" spans="1:9">
      <c r="A14" s="35"/>
      <c r="B14" s="36"/>
      <c r="C14" s="29" t="s">
        <v>39</v>
      </c>
      <c r="D14" s="30"/>
      <c r="E14" s="30"/>
      <c r="F14" s="31" t="s">
        <v>34</v>
      </c>
      <c r="G14" s="32"/>
      <c r="H14" s="33">
        <f t="shared" si="0"/>
        <v>0</v>
      </c>
      <c r="I14" s="97" t="s">
        <v>40</v>
      </c>
    </row>
    <row r="15" ht="24" customHeight="1" spans="1:9">
      <c r="A15" s="27" t="s">
        <v>41</v>
      </c>
      <c r="B15" s="28" t="s">
        <v>42</v>
      </c>
      <c r="C15" s="29" t="s">
        <v>43</v>
      </c>
      <c r="D15" s="30">
        <v>1</v>
      </c>
      <c r="E15" s="30">
        <v>1</v>
      </c>
      <c r="F15" s="31" t="s">
        <v>44</v>
      </c>
      <c r="G15" s="32">
        <v>8480</v>
      </c>
      <c r="H15" s="33">
        <f t="shared" si="0"/>
        <v>8480</v>
      </c>
      <c r="I15" s="97" t="s">
        <v>45</v>
      </c>
    </row>
    <row r="16" customHeight="1" spans="1:9">
      <c r="A16" s="34"/>
      <c r="B16" s="28"/>
      <c r="C16" s="29" t="s">
        <v>46</v>
      </c>
      <c r="D16" s="30"/>
      <c r="E16" s="30"/>
      <c r="F16" s="31" t="s">
        <v>44</v>
      </c>
      <c r="G16" s="32"/>
      <c r="H16" s="33">
        <f t="shared" si="0"/>
        <v>0</v>
      </c>
      <c r="I16" s="97"/>
    </row>
    <row r="17" customHeight="1" spans="1:9">
      <c r="A17" s="34"/>
      <c r="B17" s="28"/>
      <c r="C17" s="29" t="s">
        <v>47</v>
      </c>
      <c r="D17" s="30"/>
      <c r="E17" s="30"/>
      <c r="F17" s="31" t="s">
        <v>48</v>
      </c>
      <c r="G17" s="32"/>
      <c r="H17" s="33"/>
      <c r="I17" s="98"/>
    </row>
    <row r="18" ht="38.25" hidden="1" customHeight="1" spans="1:9">
      <c r="A18" s="27" t="s">
        <v>41</v>
      </c>
      <c r="B18" s="37" t="s">
        <v>49</v>
      </c>
      <c r="C18" s="38"/>
      <c r="D18" s="30">
        <v>1</v>
      </c>
      <c r="E18" s="30">
        <v>0</v>
      </c>
      <c r="F18" s="31" t="s">
        <v>50</v>
      </c>
      <c r="G18" s="39"/>
      <c r="H18" s="33">
        <f t="shared" si="0"/>
        <v>0</v>
      </c>
      <c r="I18" s="99"/>
    </row>
    <row r="19" hidden="1" customHeight="1" spans="1:9">
      <c r="A19" s="34"/>
      <c r="B19" s="37" t="s">
        <v>51</v>
      </c>
      <c r="C19" s="40" t="s">
        <v>52</v>
      </c>
      <c r="D19" s="30">
        <v>1</v>
      </c>
      <c r="E19" s="30">
        <v>0</v>
      </c>
      <c r="F19" s="31" t="s">
        <v>53</v>
      </c>
      <c r="G19" s="41"/>
      <c r="H19" s="33">
        <f t="shared" si="0"/>
        <v>0</v>
      </c>
      <c r="I19" s="99"/>
    </row>
    <row r="20" hidden="1" customHeight="1" spans="1:9">
      <c r="A20" s="34"/>
      <c r="B20" s="37" t="s">
        <v>54</v>
      </c>
      <c r="C20" s="40" t="s">
        <v>55</v>
      </c>
      <c r="D20" s="30">
        <v>1</v>
      </c>
      <c r="E20" s="30">
        <v>0</v>
      </c>
      <c r="F20" s="31" t="s">
        <v>56</v>
      </c>
      <c r="G20" s="41"/>
      <c r="H20" s="33">
        <f t="shared" si="0"/>
        <v>0</v>
      </c>
      <c r="I20" s="99"/>
    </row>
    <row r="21" hidden="1" customHeight="1" spans="1:9">
      <c r="A21" s="34"/>
      <c r="B21" s="37" t="s">
        <v>54</v>
      </c>
      <c r="C21" s="40" t="s">
        <v>57</v>
      </c>
      <c r="D21" s="30">
        <v>4</v>
      </c>
      <c r="E21" s="30">
        <v>0</v>
      </c>
      <c r="F21" s="31" t="s">
        <v>58</v>
      </c>
      <c r="G21" s="41"/>
      <c r="H21" s="33">
        <f t="shared" si="0"/>
        <v>0</v>
      </c>
      <c r="I21" s="99"/>
    </row>
    <row r="22" hidden="1" customHeight="1" spans="1:9">
      <c r="A22" s="34"/>
      <c r="B22" s="42" t="s">
        <v>59</v>
      </c>
      <c r="C22" s="40" t="s">
        <v>60</v>
      </c>
      <c r="D22" s="30"/>
      <c r="E22" s="30"/>
      <c r="F22" s="31" t="s">
        <v>61</v>
      </c>
      <c r="G22" s="41">
        <v>50000</v>
      </c>
      <c r="H22" s="33">
        <v>50000</v>
      </c>
      <c r="I22" s="99"/>
    </row>
    <row r="23" ht="18" hidden="1" customHeight="1" spans="1:9">
      <c r="A23" s="43"/>
      <c r="B23" s="37"/>
      <c r="C23" s="40"/>
      <c r="D23" s="30"/>
      <c r="E23" s="30"/>
      <c r="F23" s="31" t="s">
        <v>44</v>
      </c>
      <c r="G23" s="41"/>
      <c r="H23" s="33"/>
      <c r="I23" s="99"/>
    </row>
    <row r="24" ht="27" hidden="1" customHeight="1" spans="1:9">
      <c r="A24" s="27" t="s">
        <v>62</v>
      </c>
      <c r="B24" s="37" t="s">
        <v>63</v>
      </c>
      <c r="C24" s="38"/>
      <c r="D24" s="30"/>
      <c r="E24" s="30"/>
      <c r="F24" s="31" t="s">
        <v>50</v>
      </c>
      <c r="G24" s="39"/>
      <c r="H24" s="33">
        <f t="shared" ref="H24:H26" si="1">D24*E24*G24</f>
        <v>0</v>
      </c>
      <c r="I24" s="99" t="s">
        <v>64</v>
      </c>
    </row>
    <row r="25" hidden="1" customHeight="1" spans="1:9">
      <c r="A25" s="34"/>
      <c r="B25" s="37" t="s">
        <v>65</v>
      </c>
      <c r="C25" s="40" t="s">
        <v>66</v>
      </c>
      <c r="D25" s="30"/>
      <c r="E25" s="30"/>
      <c r="F25" s="31" t="s">
        <v>53</v>
      </c>
      <c r="G25" s="41"/>
      <c r="H25" s="33">
        <f t="shared" si="1"/>
        <v>0</v>
      </c>
      <c r="I25" s="99"/>
    </row>
    <row r="26" hidden="1" customHeight="1" spans="1:9">
      <c r="A26" s="34"/>
      <c r="B26" s="37" t="s">
        <v>67</v>
      </c>
      <c r="C26" s="40" t="s">
        <v>68</v>
      </c>
      <c r="D26" s="30"/>
      <c r="E26" s="30"/>
      <c r="F26" s="31" t="s">
        <v>69</v>
      </c>
      <c r="G26" s="41"/>
      <c r="H26" s="33">
        <f t="shared" si="1"/>
        <v>0</v>
      </c>
      <c r="I26" s="99"/>
    </row>
    <row r="27" hidden="1" customHeight="1" spans="1:9">
      <c r="A27" s="34"/>
      <c r="B27" s="37" t="s">
        <v>70</v>
      </c>
      <c r="C27" s="40" t="s">
        <v>71</v>
      </c>
      <c r="D27" s="30"/>
      <c r="E27" s="30"/>
      <c r="F27" s="31" t="s">
        <v>58</v>
      </c>
      <c r="G27" s="41"/>
      <c r="H27" s="33"/>
      <c r="I27" s="99"/>
    </row>
    <row r="28" hidden="1" customHeight="1" spans="1:9">
      <c r="A28" s="34"/>
      <c r="B28" s="42" t="s">
        <v>72</v>
      </c>
      <c r="C28" s="40" t="s">
        <v>73</v>
      </c>
      <c r="D28" s="30"/>
      <c r="E28" s="30"/>
      <c r="F28" s="31" t="s">
        <v>61</v>
      </c>
      <c r="G28" s="41"/>
      <c r="H28" s="33"/>
      <c r="I28" s="99"/>
    </row>
    <row r="29" ht="27.75" hidden="1" customHeight="1" spans="1:9">
      <c r="A29" s="43"/>
      <c r="B29" s="37" t="s">
        <v>74</v>
      </c>
      <c r="C29" s="40"/>
      <c r="D29" s="30"/>
      <c r="E29" s="30"/>
      <c r="F29" s="31" t="s">
        <v>44</v>
      </c>
      <c r="G29" s="41"/>
      <c r="H29" s="33"/>
      <c r="I29" s="99"/>
    </row>
    <row r="30" customHeight="1" spans="1:9">
      <c r="A30" s="44" t="s">
        <v>75</v>
      </c>
      <c r="B30" s="45"/>
      <c r="C30" s="45"/>
      <c r="D30" s="45"/>
      <c r="E30" s="45"/>
      <c r="F30" s="45"/>
      <c r="G30" s="45"/>
      <c r="H30" s="46">
        <f>SUM(H10:H17)</f>
        <v>19130</v>
      </c>
      <c r="I30" s="97"/>
    </row>
    <row r="31" customHeight="1" spans="1:9">
      <c r="A31" s="47" t="s">
        <v>21</v>
      </c>
      <c r="B31" s="48" t="s">
        <v>22</v>
      </c>
      <c r="C31" s="48" t="s">
        <v>23</v>
      </c>
      <c r="D31" s="49" t="s">
        <v>24</v>
      </c>
      <c r="E31" s="50" t="s">
        <v>76</v>
      </c>
      <c r="F31" s="48" t="s">
        <v>26</v>
      </c>
      <c r="G31" s="48" t="s">
        <v>27</v>
      </c>
      <c r="H31" s="48" t="s">
        <v>77</v>
      </c>
      <c r="I31" s="100" t="s">
        <v>29</v>
      </c>
    </row>
    <row r="32" ht="26.1" customHeight="1" spans="1:9">
      <c r="A32" s="23" t="s">
        <v>78</v>
      </c>
      <c r="B32" s="24" t="s">
        <v>79</v>
      </c>
      <c r="C32" s="25"/>
      <c r="D32" s="25"/>
      <c r="E32" s="25"/>
      <c r="F32" s="25"/>
      <c r="G32" s="25"/>
      <c r="H32" s="26"/>
      <c r="I32" s="101"/>
    </row>
    <row r="33" customHeight="1" spans="1:9">
      <c r="A33" s="51" t="s">
        <v>80</v>
      </c>
      <c r="B33" s="52" t="s">
        <v>81</v>
      </c>
      <c r="C33" s="53" t="s">
        <v>82</v>
      </c>
      <c r="D33" s="54">
        <v>8</v>
      </c>
      <c r="E33" s="55">
        <v>1</v>
      </c>
      <c r="F33" s="56" t="s">
        <v>83</v>
      </c>
      <c r="G33" s="57">
        <v>252.413</v>
      </c>
      <c r="H33" s="33">
        <f t="shared" ref="H33:H35" si="2">D33*G33*E33</f>
        <v>2019.304</v>
      </c>
      <c r="I33" s="101" t="s">
        <v>84</v>
      </c>
    </row>
    <row r="34" ht="13.5" spans="1:9">
      <c r="A34" s="51" t="s">
        <v>85</v>
      </c>
      <c r="B34" s="52" t="s">
        <v>86</v>
      </c>
      <c r="C34" s="53" t="s">
        <v>87</v>
      </c>
      <c r="D34" s="54">
        <v>12</v>
      </c>
      <c r="E34" s="55">
        <v>1</v>
      </c>
      <c r="F34" s="56" t="s">
        <v>83</v>
      </c>
      <c r="G34" s="57">
        <v>300</v>
      </c>
      <c r="H34" s="33">
        <f t="shared" si="2"/>
        <v>3600</v>
      </c>
      <c r="I34" s="101" t="s">
        <v>84</v>
      </c>
    </row>
    <row r="35" customHeight="1" spans="1:9">
      <c r="A35" s="51" t="s">
        <v>88</v>
      </c>
      <c r="B35" s="52" t="s">
        <v>81</v>
      </c>
      <c r="C35" s="53" t="s">
        <v>89</v>
      </c>
      <c r="D35" s="54">
        <v>3</v>
      </c>
      <c r="E35" s="55">
        <v>1</v>
      </c>
      <c r="F35" s="56" t="s">
        <v>90</v>
      </c>
      <c r="G35" s="57">
        <v>3000</v>
      </c>
      <c r="H35" s="33">
        <f t="shared" si="2"/>
        <v>9000</v>
      </c>
      <c r="I35" s="101" t="s">
        <v>84</v>
      </c>
    </row>
    <row r="36" customHeight="1" spans="1:9">
      <c r="A36" s="44" t="s">
        <v>75</v>
      </c>
      <c r="B36" s="45"/>
      <c r="C36" s="45"/>
      <c r="D36" s="45"/>
      <c r="E36" s="45"/>
      <c r="F36" s="45"/>
      <c r="G36" s="58"/>
      <c r="H36" s="59">
        <f>SUM(H33:H35)</f>
        <v>14619.304</v>
      </c>
      <c r="I36" s="95"/>
    </row>
    <row r="37" customHeight="1" spans="1:9">
      <c r="A37" s="47" t="s">
        <v>21</v>
      </c>
      <c r="B37" s="48" t="s">
        <v>22</v>
      </c>
      <c r="C37" s="48" t="s">
        <v>23</v>
      </c>
      <c r="D37" s="49" t="s">
        <v>91</v>
      </c>
      <c r="E37" s="49" t="s">
        <v>76</v>
      </c>
      <c r="F37" s="48" t="s">
        <v>26</v>
      </c>
      <c r="G37" s="48" t="s">
        <v>27</v>
      </c>
      <c r="H37" s="48" t="s">
        <v>77</v>
      </c>
      <c r="I37" s="100" t="s">
        <v>29</v>
      </c>
    </row>
    <row r="38" customHeight="1" spans="1:9">
      <c r="A38" s="23" t="s">
        <v>92</v>
      </c>
      <c r="B38" s="24" t="s">
        <v>93</v>
      </c>
      <c r="C38" s="25"/>
      <c r="D38" s="25"/>
      <c r="E38" s="25"/>
      <c r="F38" s="25"/>
      <c r="G38" s="25"/>
      <c r="H38" s="26"/>
      <c r="I38" s="95"/>
    </row>
    <row r="39" ht="26" customHeight="1" spans="1:9">
      <c r="A39" s="27" t="s">
        <v>94</v>
      </c>
      <c r="B39" s="60" t="s">
        <v>95</v>
      </c>
      <c r="C39" s="61" t="s">
        <v>96</v>
      </c>
      <c r="D39" s="54">
        <v>23</v>
      </c>
      <c r="E39" s="54">
        <v>1</v>
      </c>
      <c r="F39" s="56" t="s">
        <v>97</v>
      </c>
      <c r="G39" s="62">
        <v>380</v>
      </c>
      <c r="H39" s="33">
        <f>D39*E39*G39</f>
        <v>8740</v>
      </c>
      <c r="I39" s="101"/>
    </row>
    <row r="40" ht="26" customHeight="1" spans="1:9">
      <c r="A40" s="34"/>
      <c r="B40" s="63"/>
      <c r="C40" s="61" t="s">
        <v>96</v>
      </c>
      <c r="D40" s="54">
        <v>2</v>
      </c>
      <c r="E40" s="64">
        <v>1</v>
      </c>
      <c r="F40" s="56" t="s">
        <v>97</v>
      </c>
      <c r="G40" s="65">
        <v>480</v>
      </c>
      <c r="H40" s="33">
        <f>D40*E40*G40</f>
        <v>960</v>
      </c>
      <c r="I40" s="102" t="s">
        <v>98</v>
      </c>
    </row>
    <row r="41" customHeight="1" spans="1:9">
      <c r="A41" s="27" t="s">
        <v>99</v>
      </c>
      <c r="B41" s="66" t="s">
        <v>100</v>
      </c>
      <c r="C41" s="61" t="s">
        <v>96</v>
      </c>
      <c r="D41" s="54">
        <v>13</v>
      </c>
      <c r="E41" s="64">
        <v>1</v>
      </c>
      <c r="F41" s="56" t="s">
        <v>97</v>
      </c>
      <c r="G41" s="65">
        <v>300</v>
      </c>
      <c r="H41" s="33">
        <f>D41*E41*G41</f>
        <v>3900</v>
      </c>
      <c r="I41" s="102"/>
    </row>
    <row r="42" ht="22" customHeight="1" spans="1:9">
      <c r="A42" s="34"/>
      <c r="B42" s="67"/>
      <c r="C42" s="61" t="s">
        <v>101</v>
      </c>
      <c r="D42" s="54">
        <v>2</v>
      </c>
      <c r="E42" s="64">
        <v>1</v>
      </c>
      <c r="F42" s="56" t="s">
        <v>97</v>
      </c>
      <c r="G42" s="65">
        <v>1000</v>
      </c>
      <c r="H42" s="33">
        <f>D42*E42*G42</f>
        <v>2000</v>
      </c>
      <c r="I42" s="102"/>
    </row>
    <row r="43" ht="26" customHeight="1" spans="1:9">
      <c r="A43" s="34"/>
      <c r="B43" s="67"/>
      <c r="C43" s="61" t="s">
        <v>102</v>
      </c>
      <c r="D43" s="54">
        <v>2</v>
      </c>
      <c r="E43" s="64">
        <v>1</v>
      </c>
      <c r="F43" s="56" t="s">
        <v>97</v>
      </c>
      <c r="G43" s="65">
        <v>1300</v>
      </c>
      <c r="H43" s="33">
        <f>D43*E43*G43</f>
        <v>2600</v>
      </c>
      <c r="I43" s="102"/>
    </row>
    <row r="44" customHeight="1" spans="1:9">
      <c r="A44" s="44" t="s">
        <v>75</v>
      </c>
      <c r="B44" s="45"/>
      <c r="C44" s="45"/>
      <c r="D44" s="45"/>
      <c r="E44" s="45"/>
      <c r="F44" s="45"/>
      <c r="G44" s="58"/>
      <c r="H44" s="59">
        <f>SUM(H39:H43)</f>
        <v>18200</v>
      </c>
      <c r="I44" s="95"/>
    </row>
    <row r="45" customHeight="1" spans="1:9">
      <c r="A45" s="47" t="s">
        <v>21</v>
      </c>
      <c r="B45" s="48" t="s">
        <v>22</v>
      </c>
      <c r="C45" s="48" t="s">
        <v>23</v>
      </c>
      <c r="D45" s="68" t="s">
        <v>91</v>
      </c>
      <c r="E45" s="50"/>
      <c r="F45" s="48" t="s">
        <v>26</v>
      </c>
      <c r="G45" s="48" t="s">
        <v>27</v>
      </c>
      <c r="H45" s="48" t="s">
        <v>77</v>
      </c>
      <c r="I45" s="100" t="s">
        <v>29</v>
      </c>
    </row>
    <row r="46" customHeight="1" spans="1:9">
      <c r="A46" s="23" t="s">
        <v>103</v>
      </c>
      <c r="B46" s="24" t="s">
        <v>104</v>
      </c>
      <c r="C46" s="25"/>
      <c r="D46" s="25"/>
      <c r="E46" s="25"/>
      <c r="F46" s="25"/>
      <c r="G46" s="25"/>
      <c r="H46" s="26"/>
      <c r="I46" s="103"/>
    </row>
    <row r="47" customHeight="1" spans="1:9">
      <c r="A47" s="69" t="s">
        <v>105</v>
      </c>
      <c r="B47" s="52" t="s">
        <v>106</v>
      </c>
      <c r="C47" s="42" t="s">
        <v>107</v>
      </c>
      <c r="D47" s="70">
        <v>8</v>
      </c>
      <c r="E47" s="55"/>
      <c r="F47" s="56" t="s">
        <v>83</v>
      </c>
      <c r="G47" s="62">
        <v>15</v>
      </c>
      <c r="H47" s="33">
        <f t="shared" ref="H47:H49" si="3">D47*G47</f>
        <v>120</v>
      </c>
      <c r="I47" s="103" t="s">
        <v>108</v>
      </c>
    </row>
    <row r="48" ht="18" customHeight="1" spans="1:9">
      <c r="A48" s="69" t="s">
        <v>109</v>
      </c>
      <c r="B48" s="52" t="s">
        <v>110</v>
      </c>
      <c r="C48" s="52" t="s">
        <v>111</v>
      </c>
      <c r="D48" s="70">
        <v>10</v>
      </c>
      <c r="E48" s="55"/>
      <c r="F48" s="56" t="s">
        <v>112</v>
      </c>
      <c r="G48" s="62">
        <v>14</v>
      </c>
      <c r="H48" s="33">
        <f t="shared" si="3"/>
        <v>140</v>
      </c>
      <c r="I48" s="104"/>
    </row>
    <row r="49" ht="21" customHeight="1" spans="1:9">
      <c r="A49" s="69" t="s">
        <v>113</v>
      </c>
      <c r="B49" s="52" t="s">
        <v>110</v>
      </c>
      <c r="C49" s="52" t="s">
        <v>114</v>
      </c>
      <c r="D49" s="70">
        <v>5</v>
      </c>
      <c r="E49" s="55"/>
      <c r="F49" s="56" t="s">
        <v>112</v>
      </c>
      <c r="G49" s="62">
        <v>20</v>
      </c>
      <c r="H49" s="33">
        <f t="shared" si="3"/>
        <v>100</v>
      </c>
      <c r="I49" s="103"/>
    </row>
    <row r="50" customHeight="1" spans="1:9">
      <c r="A50" s="44" t="s">
        <v>75</v>
      </c>
      <c r="B50" s="45"/>
      <c r="C50" s="45"/>
      <c r="D50" s="45"/>
      <c r="E50" s="45"/>
      <c r="F50" s="45"/>
      <c r="G50" s="58"/>
      <c r="H50" s="59">
        <f>SUM(H47:H49)</f>
        <v>360</v>
      </c>
      <c r="I50" s="103"/>
    </row>
    <row r="51" customHeight="1" spans="1:9">
      <c r="A51" s="71" t="s">
        <v>21</v>
      </c>
      <c r="B51" s="72" t="s">
        <v>22</v>
      </c>
      <c r="C51" s="72" t="s">
        <v>23</v>
      </c>
      <c r="D51" s="73" t="s">
        <v>24</v>
      </c>
      <c r="E51" s="74" t="s">
        <v>115</v>
      </c>
      <c r="F51" s="72" t="s">
        <v>26</v>
      </c>
      <c r="G51" s="72" t="s">
        <v>27</v>
      </c>
      <c r="H51" s="72" t="s">
        <v>77</v>
      </c>
      <c r="I51" s="105" t="s">
        <v>29</v>
      </c>
    </row>
    <row r="52" customHeight="1" spans="1:9">
      <c r="A52" s="23" t="s">
        <v>116</v>
      </c>
      <c r="B52" s="75" t="s">
        <v>117</v>
      </c>
      <c r="C52" s="75"/>
      <c r="D52" s="75"/>
      <c r="E52" s="75"/>
      <c r="F52" s="75"/>
      <c r="G52" s="75"/>
      <c r="H52" s="75"/>
      <c r="I52" s="106"/>
    </row>
    <row r="53" customHeight="1" spans="1:9">
      <c r="A53" s="69" t="s">
        <v>118</v>
      </c>
      <c r="B53" s="76" t="s">
        <v>119</v>
      </c>
      <c r="C53" s="77"/>
      <c r="D53" s="54">
        <v>1</v>
      </c>
      <c r="E53" s="54">
        <v>1</v>
      </c>
      <c r="F53" s="56" t="s">
        <v>44</v>
      </c>
      <c r="G53" s="62">
        <v>600</v>
      </c>
      <c r="H53" s="33">
        <f>D53*E53*G53</f>
        <v>600</v>
      </c>
      <c r="I53" s="103"/>
    </row>
    <row r="54" customHeight="1" spans="1:9">
      <c r="A54" s="69" t="s">
        <v>120</v>
      </c>
      <c r="B54" s="76" t="s">
        <v>121</v>
      </c>
      <c r="C54" s="77"/>
      <c r="D54" s="78">
        <v>1</v>
      </c>
      <c r="E54" s="78">
        <v>2</v>
      </c>
      <c r="F54" s="56" t="s">
        <v>44</v>
      </c>
      <c r="G54" s="62">
        <v>600</v>
      </c>
      <c r="H54" s="33">
        <f>D54*E54*G54</f>
        <v>1200</v>
      </c>
      <c r="I54" s="107"/>
    </row>
    <row r="55" customHeight="1" spans="1:9">
      <c r="A55" s="44" t="s">
        <v>75</v>
      </c>
      <c r="B55" s="45"/>
      <c r="C55" s="45"/>
      <c r="D55" s="45"/>
      <c r="E55" s="45"/>
      <c r="F55" s="45"/>
      <c r="G55" s="58"/>
      <c r="H55" s="59">
        <f>SUM(H53:H54)</f>
        <v>1800</v>
      </c>
      <c r="I55" s="108"/>
    </row>
    <row r="56" customHeight="1" spans="1:9">
      <c r="A56" s="79" t="s">
        <v>122</v>
      </c>
      <c r="B56" s="80"/>
      <c r="C56" s="80"/>
      <c r="D56" s="81"/>
      <c r="E56" s="81"/>
      <c r="F56" s="80"/>
      <c r="G56" s="82"/>
      <c r="H56" s="83">
        <f>H44+H30+H36+H50+H55</f>
        <v>54109.304</v>
      </c>
      <c r="I56" s="109"/>
    </row>
    <row r="57" customHeight="1" spans="1:9">
      <c r="A57" s="47" t="s">
        <v>21</v>
      </c>
      <c r="B57" s="48" t="s">
        <v>22</v>
      </c>
      <c r="C57" s="48" t="s">
        <v>23</v>
      </c>
      <c r="D57" s="68"/>
      <c r="E57" s="50"/>
      <c r="F57" s="48" t="s">
        <v>26</v>
      </c>
      <c r="G57" s="48" t="s">
        <v>27</v>
      </c>
      <c r="H57" s="48" t="s">
        <v>77</v>
      </c>
      <c r="I57" s="100" t="s">
        <v>29</v>
      </c>
    </row>
    <row r="58" customHeight="1" spans="1:9">
      <c r="A58" s="23" t="s">
        <v>123</v>
      </c>
      <c r="B58" s="24" t="s">
        <v>124</v>
      </c>
      <c r="C58" s="25"/>
      <c r="D58" s="25"/>
      <c r="E58" s="25"/>
      <c r="F58" s="25"/>
      <c r="G58" s="25"/>
      <c r="H58" s="25"/>
      <c r="I58" s="110"/>
    </row>
    <row r="59" customHeight="1" spans="1:9">
      <c r="A59" s="51" t="s">
        <v>125</v>
      </c>
      <c r="B59" s="61" t="s">
        <v>124</v>
      </c>
      <c r="C59" s="61"/>
      <c r="D59" s="84"/>
      <c r="E59" s="85"/>
      <c r="F59" s="56"/>
      <c r="G59" s="86">
        <v>0.1</v>
      </c>
      <c r="H59" s="33">
        <f>G59*H56</f>
        <v>5410.9304</v>
      </c>
      <c r="I59" s="95"/>
    </row>
    <row r="60" customHeight="1" spans="1:9">
      <c r="A60" s="87" t="s">
        <v>75</v>
      </c>
      <c r="B60" s="88"/>
      <c r="C60" s="88"/>
      <c r="D60" s="89"/>
      <c r="E60" s="89"/>
      <c r="F60" s="88"/>
      <c r="G60" s="90"/>
      <c r="H60" s="91">
        <f>SUM(H59:H59)</f>
        <v>5410.9304</v>
      </c>
      <c r="I60" s="111"/>
    </row>
    <row r="61" customHeight="1" spans="1:9">
      <c r="A61" s="47" t="s">
        <v>21</v>
      </c>
      <c r="B61" s="48" t="s">
        <v>22</v>
      </c>
      <c r="C61" s="48" t="s">
        <v>23</v>
      </c>
      <c r="D61" s="49" t="s">
        <v>24</v>
      </c>
      <c r="E61" s="49" t="s">
        <v>115</v>
      </c>
      <c r="F61" s="48" t="s">
        <v>26</v>
      </c>
      <c r="G61" s="48" t="s">
        <v>27</v>
      </c>
      <c r="H61" s="48" t="s">
        <v>77</v>
      </c>
      <c r="I61" s="100" t="s">
        <v>29</v>
      </c>
    </row>
    <row r="62" customHeight="1" spans="1:9">
      <c r="A62" s="23" t="s">
        <v>126</v>
      </c>
      <c r="B62" s="24" t="s">
        <v>127</v>
      </c>
      <c r="C62" s="25"/>
      <c r="D62" s="25"/>
      <c r="E62" s="25"/>
      <c r="F62" s="25"/>
      <c r="G62" s="25"/>
      <c r="H62" s="25"/>
      <c r="I62" s="110"/>
    </row>
    <row r="63" customHeight="1" spans="1:9">
      <c r="A63" s="51" t="s">
        <v>128</v>
      </c>
      <c r="B63" s="61" t="s">
        <v>129</v>
      </c>
      <c r="C63" s="61"/>
      <c r="D63" s="54">
        <v>1</v>
      </c>
      <c r="E63" s="54">
        <v>2</v>
      </c>
      <c r="F63" s="56" t="s">
        <v>44</v>
      </c>
      <c r="G63" s="86">
        <v>600</v>
      </c>
      <c r="H63" s="33">
        <f>D63*E63*G63</f>
        <v>1200</v>
      </c>
      <c r="I63" s="103"/>
    </row>
    <row r="64" customHeight="1" spans="1:9">
      <c r="A64" s="51" t="s">
        <v>130</v>
      </c>
      <c r="B64" s="61" t="s">
        <v>131</v>
      </c>
      <c r="C64" s="61"/>
      <c r="D64" s="54">
        <v>1</v>
      </c>
      <c r="E64" s="54">
        <v>1</v>
      </c>
      <c r="F64" s="56" t="s">
        <v>44</v>
      </c>
      <c r="G64" s="86">
        <v>950</v>
      </c>
      <c r="H64" s="33">
        <f>D64*E64*G64</f>
        <v>950</v>
      </c>
      <c r="I64" s="103"/>
    </row>
    <row r="65" customHeight="1" spans="1:9">
      <c r="A65" s="51" t="s">
        <v>132</v>
      </c>
      <c r="B65" s="61" t="s">
        <v>133</v>
      </c>
      <c r="C65" s="61" t="s">
        <v>134</v>
      </c>
      <c r="D65" s="54">
        <v>1</v>
      </c>
      <c r="E65" s="54">
        <v>1</v>
      </c>
      <c r="F65" s="56" t="s">
        <v>48</v>
      </c>
      <c r="G65" s="86">
        <v>159</v>
      </c>
      <c r="H65" s="33">
        <f t="shared" ref="H65:H70" si="4">D65*E65*G65</f>
        <v>159</v>
      </c>
      <c r="I65" s="103"/>
    </row>
    <row r="66" customHeight="1" spans="1:9">
      <c r="A66" s="87" t="s">
        <v>75</v>
      </c>
      <c r="B66" s="88"/>
      <c r="C66" s="88"/>
      <c r="D66" s="88"/>
      <c r="E66" s="88"/>
      <c r="F66" s="88"/>
      <c r="G66" s="90"/>
      <c r="H66" s="91">
        <f>SUM(H63:H65)</f>
        <v>2309</v>
      </c>
      <c r="I66" s="122"/>
    </row>
    <row r="67" customHeight="1" spans="1:9">
      <c r="A67" s="47" t="s">
        <v>21</v>
      </c>
      <c r="B67" s="48" t="s">
        <v>22</v>
      </c>
      <c r="C67" s="48" t="s">
        <v>23</v>
      </c>
      <c r="D67" s="68" t="s">
        <v>24</v>
      </c>
      <c r="E67" s="50"/>
      <c r="F67" s="48" t="s">
        <v>26</v>
      </c>
      <c r="G67" s="48" t="s">
        <v>27</v>
      </c>
      <c r="H67" s="48" t="s">
        <v>77</v>
      </c>
      <c r="I67" s="100" t="s">
        <v>29</v>
      </c>
    </row>
    <row r="68" customHeight="1" spans="1:9">
      <c r="A68" s="23" t="s">
        <v>135</v>
      </c>
      <c r="B68" s="24" t="s">
        <v>136</v>
      </c>
      <c r="C68" s="25"/>
      <c r="D68" s="25"/>
      <c r="E68" s="25"/>
      <c r="F68" s="25"/>
      <c r="G68" s="25"/>
      <c r="H68" s="25"/>
      <c r="I68" s="110"/>
    </row>
    <row r="69" ht="22" customHeight="1" spans="1:9">
      <c r="A69" s="51" t="s">
        <v>137</v>
      </c>
      <c r="B69" s="112" t="s">
        <v>138</v>
      </c>
      <c r="C69" s="113" t="s">
        <v>139</v>
      </c>
      <c r="D69" s="54">
        <v>6</v>
      </c>
      <c r="E69" s="54">
        <v>2</v>
      </c>
      <c r="F69" s="56" t="s">
        <v>140</v>
      </c>
      <c r="G69" s="57">
        <v>986.6666</v>
      </c>
      <c r="H69" s="33">
        <f t="shared" si="4"/>
        <v>11839.9992</v>
      </c>
      <c r="I69" s="101"/>
    </row>
    <row r="70" ht="22" customHeight="1" spans="1:9">
      <c r="A70" s="51" t="s">
        <v>141</v>
      </c>
      <c r="B70" s="52" t="s">
        <v>142</v>
      </c>
      <c r="C70" s="52" t="s">
        <v>143</v>
      </c>
      <c r="D70" s="54">
        <v>5</v>
      </c>
      <c r="E70" s="54">
        <v>2</v>
      </c>
      <c r="F70" s="56" t="s">
        <v>140</v>
      </c>
      <c r="G70" s="62">
        <v>240.75</v>
      </c>
      <c r="H70" s="33">
        <f t="shared" si="4"/>
        <v>2407.5</v>
      </c>
      <c r="I70" s="56"/>
    </row>
    <row r="71" customHeight="1" spans="1:9">
      <c r="A71" s="87" t="s">
        <v>75</v>
      </c>
      <c r="B71" s="88"/>
      <c r="C71" s="88"/>
      <c r="D71" s="88"/>
      <c r="E71" s="88"/>
      <c r="F71" s="88"/>
      <c r="G71" s="90"/>
      <c r="H71" s="91">
        <f>SUM(H69:H70)</f>
        <v>14247.4992</v>
      </c>
      <c r="I71" s="122"/>
    </row>
    <row r="72" customHeight="1" spans="1:9">
      <c r="A72" s="79" t="s">
        <v>122</v>
      </c>
      <c r="B72" s="80"/>
      <c r="C72" s="80"/>
      <c r="D72" s="80"/>
      <c r="E72" s="80"/>
      <c r="F72" s="80"/>
      <c r="G72" s="82"/>
      <c r="H72" s="83">
        <f>H71+H66+H60+H56</f>
        <v>76076.7336</v>
      </c>
      <c r="I72" s="123"/>
    </row>
    <row r="73" customHeight="1" spans="1:9">
      <c r="A73" s="47" t="s">
        <v>21</v>
      </c>
      <c r="B73" s="48" t="s">
        <v>22</v>
      </c>
      <c r="C73" s="48" t="s">
        <v>23</v>
      </c>
      <c r="D73" s="68" t="s">
        <v>91</v>
      </c>
      <c r="E73" s="50"/>
      <c r="F73" s="48" t="s">
        <v>26</v>
      </c>
      <c r="G73" s="48" t="s">
        <v>27</v>
      </c>
      <c r="H73" s="48" t="s">
        <v>77</v>
      </c>
      <c r="I73" s="100" t="s">
        <v>29</v>
      </c>
    </row>
    <row r="74" customHeight="1" spans="1:9">
      <c r="A74" s="23" t="s">
        <v>144</v>
      </c>
      <c r="B74" s="24" t="s">
        <v>145</v>
      </c>
      <c r="C74" s="25"/>
      <c r="D74" s="25"/>
      <c r="E74" s="25"/>
      <c r="F74" s="25"/>
      <c r="G74" s="25"/>
      <c r="H74" s="25"/>
      <c r="I74" s="110"/>
    </row>
    <row r="75" customHeight="1" spans="1:9">
      <c r="A75" s="51" t="s">
        <v>146</v>
      </c>
      <c r="B75" s="61" t="s">
        <v>145</v>
      </c>
      <c r="C75" s="61"/>
      <c r="D75" s="84"/>
      <c r="E75" s="85"/>
      <c r="F75" s="56"/>
      <c r="G75" s="86">
        <v>0.06</v>
      </c>
      <c r="H75" s="33">
        <v>4551.36</v>
      </c>
      <c r="I75" s="95"/>
    </row>
    <row r="76" customHeight="1" spans="1:9">
      <c r="A76" s="87" t="s">
        <v>75</v>
      </c>
      <c r="B76" s="88"/>
      <c r="C76" s="88"/>
      <c r="D76" s="88"/>
      <c r="E76" s="88"/>
      <c r="F76" s="88"/>
      <c r="G76" s="90"/>
      <c r="H76" s="91">
        <f>SUM(H75)</f>
        <v>4551.36</v>
      </c>
      <c r="I76" s="122"/>
    </row>
    <row r="77" customHeight="1" spans="1:9">
      <c r="A77" s="114" t="s">
        <v>147</v>
      </c>
      <c r="B77" s="115"/>
      <c r="C77" s="115"/>
      <c r="D77" s="115"/>
      <c r="E77" s="115"/>
      <c r="F77" s="115"/>
      <c r="G77" s="116"/>
      <c r="H77" s="117">
        <f>H76+H72</f>
        <v>80628.0936</v>
      </c>
      <c r="I77" s="124"/>
    </row>
    <row r="78" customHeight="1" spans="1:9">
      <c r="A78" s="118" t="s">
        <v>148</v>
      </c>
      <c r="B78" s="119"/>
      <c r="C78" s="119"/>
      <c r="D78" s="119"/>
      <c r="E78" s="119"/>
      <c r="F78" s="119"/>
      <c r="G78" s="119"/>
      <c r="H78" s="119"/>
      <c r="I78" s="125"/>
    </row>
    <row r="80" customHeight="1" spans="8:8">
      <c r="H80" s="120" t="s">
        <v>149</v>
      </c>
    </row>
    <row r="81" customHeight="1" spans="8:8">
      <c r="H81" s="121" t="s">
        <v>149</v>
      </c>
    </row>
    <row r="82" customHeight="1" spans="8:8">
      <c r="H82" s="121" t="s">
        <v>149</v>
      </c>
    </row>
  </sheetData>
  <mergeCells count="48">
    <mergeCell ref="A1:I1"/>
    <mergeCell ref="D2:E2"/>
    <mergeCell ref="H2:I2"/>
    <mergeCell ref="D3:E3"/>
    <mergeCell ref="H3:I3"/>
    <mergeCell ref="H4:I4"/>
    <mergeCell ref="A5:I5"/>
    <mergeCell ref="B6:I6"/>
    <mergeCell ref="A7:F7"/>
    <mergeCell ref="G7:I7"/>
    <mergeCell ref="B9:H9"/>
    <mergeCell ref="A30:G30"/>
    <mergeCell ref="B32:H32"/>
    <mergeCell ref="A36:G36"/>
    <mergeCell ref="B38:H38"/>
    <mergeCell ref="A44:G44"/>
    <mergeCell ref="D45:E45"/>
    <mergeCell ref="B46:H46"/>
    <mergeCell ref="D47:E47"/>
    <mergeCell ref="D48:E48"/>
    <mergeCell ref="D49:E49"/>
    <mergeCell ref="A50:G50"/>
    <mergeCell ref="B52:I52"/>
    <mergeCell ref="A55:G55"/>
    <mergeCell ref="D57:E57"/>
    <mergeCell ref="B58:I58"/>
    <mergeCell ref="D59:E59"/>
    <mergeCell ref="A60:G60"/>
    <mergeCell ref="B62:I62"/>
    <mergeCell ref="A66:G66"/>
    <mergeCell ref="D67:E67"/>
    <mergeCell ref="B68:I68"/>
    <mergeCell ref="A71:G71"/>
    <mergeCell ref="D73:E73"/>
    <mergeCell ref="B74:I74"/>
    <mergeCell ref="D75:E75"/>
    <mergeCell ref="A76:G76"/>
    <mergeCell ref="A78:I78"/>
    <mergeCell ref="A10:A12"/>
    <mergeCell ref="A15:A17"/>
    <mergeCell ref="A18:A23"/>
    <mergeCell ref="A24:A29"/>
    <mergeCell ref="A39:A40"/>
    <mergeCell ref="A41:A43"/>
    <mergeCell ref="B10:B12"/>
    <mergeCell ref="B15:B17"/>
    <mergeCell ref="B39:B40"/>
    <mergeCell ref="B41:B43"/>
  </mergeCells>
  <dataValidations count="1">
    <dataValidation type="list" allowBlank="1" showInputMessage="1" showErrorMessage="1" sqref="B3">
      <formula1>"国内会议,国际会议"</formula1>
    </dataValidation>
  </dataValidations>
  <printOptions horizontalCentered="1" verticalCentered="1"/>
  <pageMargins left="0.699305555555556" right="0.699305555555556" top="0.75" bottom="0.75" header="0.3" footer="0.3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深圳金茂JW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lichangyuan</dc:creator>
  <cp:lastModifiedBy>kristy-lam</cp:lastModifiedBy>
  <dcterms:created xsi:type="dcterms:W3CDTF">2006-09-13T11:21:00Z</dcterms:created>
  <cp:lastPrinted>2017-02-13T04:51:00Z</cp:lastPrinted>
  <dcterms:modified xsi:type="dcterms:W3CDTF">2018-10-26T07:54:53Z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