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Volumes/NO NAME/八区预算/"/>
    </mc:Choice>
  </mc:AlternateContent>
  <bookViews>
    <workbookView xWindow="80" yWindow="660" windowWidth="27100" windowHeight="17920" tabRatio="822" firstSheet="2" activeTab="2"/>
  </bookViews>
  <sheets>
    <sheet name="Sheet1" sheetId="1" state="hidden" r:id="rId1"/>
    <sheet name="华山国际酒店二区报价 " sheetId="2" state="hidden" r:id="rId2"/>
    <sheet name="八区" sheetId="7" r:id="rId3"/>
    <sheet name="华山国际酒店八区报价" sheetId="8" state="hidden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1" i="7" l="1"/>
  <c r="I40" i="7"/>
  <c r="I39" i="7"/>
  <c r="I38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42" i="7"/>
  <c r="I33" i="8"/>
  <c r="I25" i="8"/>
  <c r="I24" i="8"/>
  <c r="I23" i="8"/>
  <c r="I22" i="8"/>
  <c r="I21" i="8"/>
  <c r="I28" i="8"/>
  <c r="I16" i="8"/>
  <c r="I17" i="8"/>
  <c r="I18" i="8"/>
  <c r="I13" i="8"/>
  <c r="I15" i="8"/>
  <c r="I12" i="8"/>
  <c r="I33" i="2"/>
  <c r="I25" i="2"/>
  <c r="I24" i="2"/>
  <c r="I21" i="2"/>
  <c r="I28" i="2"/>
  <c r="I17" i="2"/>
  <c r="I18" i="2"/>
  <c r="I13" i="2"/>
  <c r="I15" i="2"/>
  <c r="I12" i="2"/>
  <c r="I34" i="2"/>
  <c r="B15" i="1"/>
  <c r="I34" i="8"/>
  <c r="I35" i="2"/>
  <c r="I36" i="2"/>
  <c r="I37" i="2"/>
  <c r="I35" i="8"/>
  <c r="I36" i="8"/>
  <c r="I37" i="8"/>
</calcChain>
</file>

<file path=xl/sharedStrings.xml><?xml version="1.0" encoding="utf-8"?>
<sst xmlns="http://schemas.openxmlformats.org/spreadsheetml/2006/main" count="367" uniqueCount="178">
  <si>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</si>
  <si>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</si>
  <si>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</si>
  <si>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</si>
  <si>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</si>
  <si>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</si>
  <si>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</si>
  <si>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</si>
  <si>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</si>
  <si>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</si>
  <si>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</si>
  <si>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</si>
  <si>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</si>
  <si>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</si>
  <si>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</si>
  <si>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</si>
  <si>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</si>
  <si>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</si>
  <si>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</si>
  <si>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</si>
  <si>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</si>
  <si>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</si>
  <si>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</si>
  <si>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</si>
  <si>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</si>
  <si>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</si>
  <si>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</si>
  <si>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</si>
  <si>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</si>
  <si>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</si>
  <si>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</si>
  <si>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</si>
  <si>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</si>
  <si>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</si>
  <si>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</si>
  <si>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</si>
  <si>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</si>
  <si>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</si>
  <si>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</si>
  <si>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</si>
  <si>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</si>
  <si>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</si>
  <si>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</si>
  <si>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</si>
  <si>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</si>
  <si>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</si>
  <si>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</si>
  <si>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</si>
  <si>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</si>
  <si>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</si>
  <si>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</si>
  <si>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</si>
  <si>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</si>
  <si>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</si>
  <si>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</si>
  <si>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</si>
  <si>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</si>
  <si>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</si>
  <si>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</si>
  <si>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</si>
  <si>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</si>
  <si>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</si>
  <si>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</si>
  <si>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</si>
  <si>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</si>
  <si>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</si>
  <si>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</si>
  <si>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</si>
  <si>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</si>
  <si>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</si>
  <si>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</si>
  <si>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</si>
  <si>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</si>
  <si>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</si>
  <si>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</si>
  <si>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</si>
  <si>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</si>
  <si>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</si>
  <si>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</si>
  <si>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</si>
  <si>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</si>
  <si>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</si>
  <si>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</si>
  <si>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</si>
  <si>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</si>
  <si>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</si>
  <si>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</si>
  <si>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</si>
  <si>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</si>
  <si>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</si>
  <si>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</si>
  <si>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</si>
  <si>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</si>
  <si>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</si>
  <si>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</si>
  <si>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</si>
  <si>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</si>
  <si>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</si>
  <si>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</si>
  <si>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</si>
  <si>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</si>
  <si>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</si>
  <si>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</si>
  <si>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</si>
  <si>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</si>
  <si>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</si>
  <si>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项目名称</t>
  </si>
  <si>
    <t>时间：</t>
  </si>
  <si>
    <t>地点</t>
  </si>
  <si>
    <t>用餐</t>
  </si>
  <si>
    <t xml:space="preserve"> </t>
  </si>
  <si>
    <t>住宿费用</t>
  </si>
  <si>
    <t>大床</t>
  </si>
  <si>
    <t>标间</t>
  </si>
  <si>
    <t>住宿费用合计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</si>
  <si>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</si>
  <si>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</si>
  <si>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</si>
  <si>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</si>
  <si>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</si>
  <si>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</si>
  <si>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服务费10%</t>
  </si>
  <si>
    <t>总价</t>
  </si>
  <si>
    <t>2014.12.04—2014.12.06</t>
  </si>
  <si>
    <t>100</t>
  </si>
  <si>
    <t>自助午餐</t>
  </si>
  <si>
    <t>投影+幕布</t>
  </si>
  <si>
    <t>人</t>
    <phoneticPr fontId="15" type="noConversion"/>
  </si>
  <si>
    <t>桌</t>
    <phoneticPr fontId="15" type="noConversion"/>
  </si>
  <si>
    <t>次</t>
    <phoneticPr fontId="15" type="noConversion"/>
  </si>
  <si>
    <t>块</t>
    <phoneticPr fontId="15" type="noConversion"/>
  </si>
  <si>
    <t>平</t>
    <phoneticPr fontId="15" type="noConversion"/>
  </si>
  <si>
    <t xml:space="preserve"> </t>
    <phoneticPr fontId="15" type="noConversion"/>
  </si>
  <si>
    <t>次</t>
    <rPh sb="0" eb="1">
      <t>ci</t>
    </rPh>
    <phoneticPr fontId="15" type="noConversion"/>
  </si>
  <si>
    <t>KT板</t>
    <rPh sb="2" eb="3">
      <t>ban</t>
    </rPh>
    <phoneticPr fontId="15" type="noConversion"/>
  </si>
  <si>
    <t>张</t>
    <rPh sb="0" eb="1">
      <t>zhang</t>
    </rPh>
    <phoneticPr fontId="15" type="noConversion"/>
  </si>
  <si>
    <t>电子屏</t>
    <phoneticPr fontId="15" type="noConversion"/>
  </si>
  <si>
    <t>康辉集团北京国际会议展览有限公司</t>
    <phoneticPr fontId="15" type="noConversion"/>
  </si>
  <si>
    <t>物料费</t>
    <rPh sb="0" eb="1">
      <t>wu'liao'fei</t>
    </rPh>
    <phoneticPr fontId="15" type="noConversion"/>
  </si>
  <si>
    <t>2018年Q1雪佛兰一区总经理会议</t>
    <rPh sb="7" eb="8">
      <t>xue'fo'lan</t>
    </rPh>
    <rPh sb="10" eb="11">
      <t>yi'qu</t>
    </rPh>
    <rPh sb="12" eb="13">
      <t>zong'j'l</t>
    </rPh>
    <rPh sb="15" eb="16">
      <t>hui'yi</t>
    </rPh>
    <phoneticPr fontId="15" type="noConversion"/>
  </si>
  <si>
    <t>2018年Q1雪佛兰八区区域会议</t>
    <rPh sb="10" eb="11">
      <t>ba'qu</t>
    </rPh>
    <rPh sb="12" eb="13">
      <t>qu'yu</t>
    </rPh>
    <rPh sb="14" eb="15">
      <t>hui'yi</t>
    </rPh>
    <phoneticPr fontId="15" type="noConversion"/>
  </si>
  <si>
    <r>
      <t>201</t>
    </r>
    <r>
      <rPr>
        <sz val="11"/>
        <color indexed="8"/>
        <rFont val="微软雅黑"/>
        <family val="2"/>
        <charset val="134"/>
      </rPr>
      <t>8年3月5日</t>
    </r>
    <phoneticPr fontId="15" type="noConversion"/>
  </si>
  <si>
    <t>南京</t>
    <rPh sb="0" eb="1">
      <t>nan'jing</t>
    </rPh>
    <phoneticPr fontId="15" type="noConversion"/>
  </si>
  <si>
    <t>360</t>
    <phoneticPr fontId="15" type="noConversion"/>
  </si>
  <si>
    <t>3月5日自助午餐</t>
    <phoneticPr fontId="15" type="noConversion"/>
  </si>
  <si>
    <r>
      <t>3月</t>
    </r>
    <r>
      <rPr>
        <sz val="11"/>
        <color indexed="8"/>
        <rFont val="微软雅黑"/>
        <family val="2"/>
        <charset val="134"/>
      </rPr>
      <t>5日晚宴</t>
    </r>
    <phoneticPr fontId="15" type="noConversion"/>
  </si>
  <si>
    <t>总计</t>
    <rPh sb="0" eb="1">
      <t>zong</t>
    </rPh>
    <phoneticPr fontId="15" type="noConversion"/>
  </si>
  <si>
    <t>3月6日午宴</t>
    <rPh sb="1" eb="2">
      <t>yue</t>
    </rPh>
    <rPh sb="3" eb="4">
      <t>ri</t>
    </rPh>
    <rPh sb="4" eb="5">
      <t>wu'yan</t>
    </rPh>
    <phoneticPr fontId="15" type="noConversion"/>
  </si>
  <si>
    <t>桌</t>
    <rPh sb="0" eb="1">
      <t>zhuo</t>
    </rPh>
    <phoneticPr fontId="15" type="noConversion"/>
  </si>
  <si>
    <t>酒水预估</t>
    <rPh sb="0" eb="1">
      <t>jiu'shui</t>
    </rPh>
    <rPh sb="2" eb="3">
      <t>yu'gu</t>
    </rPh>
    <phoneticPr fontId="15" type="noConversion"/>
  </si>
  <si>
    <t>瓶</t>
  </si>
  <si>
    <t>人</t>
    <rPh sb="0" eb="1">
      <t>ren</t>
    </rPh>
    <phoneticPr fontId="15" type="noConversion"/>
  </si>
  <si>
    <t>软饮预估</t>
    <rPh sb="0" eb="1">
      <t>ruan'yin</t>
    </rPh>
    <rPh sb="2" eb="3">
      <t>yu'gu</t>
    </rPh>
    <phoneticPr fontId="15" type="noConversion"/>
  </si>
  <si>
    <t>3月5日茶歇</t>
    <rPh sb="1" eb="2">
      <t>yue</t>
    </rPh>
    <rPh sb="3" eb="4">
      <t>ri</t>
    </rPh>
    <rPh sb="4" eb="5">
      <t>cha'xie</t>
    </rPh>
    <phoneticPr fontId="15" type="noConversion"/>
  </si>
  <si>
    <t>3月5日会议室</t>
    <phoneticPr fontId="15" type="noConversion"/>
  </si>
  <si>
    <t>3月6日会议室</t>
    <rPh sb="1" eb="2">
      <t>yue</t>
    </rPh>
    <rPh sb="3" eb="4">
      <t>ri</t>
    </rPh>
    <rPh sb="4" eb="5">
      <t>hui'yi'shi</t>
    </rPh>
    <phoneticPr fontId="15" type="noConversion"/>
  </si>
  <si>
    <t>背景板（签到处）</t>
    <rPh sb="4" eb="5">
      <t>q'd'c</t>
    </rPh>
    <phoneticPr fontId="15" type="noConversion"/>
  </si>
  <si>
    <t>下午半天，金奥BCD厅 624㎡</t>
    <rPh sb="2" eb="3">
      <t>ban'tian</t>
    </rPh>
    <phoneticPr fontId="15" type="noConversion"/>
  </si>
  <si>
    <t>包厢最低人均消费250/位</t>
    <rPh sb="0" eb="1">
      <t>bao'xiang</t>
    </rPh>
    <rPh sb="2" eb="3">
      <t>zui'di</t>
    </rPh>
    <rPh sb="4" eb="5">
      <t>ren'jun'xiao'fei</t>
    </rPh>
    <rPh sb="12" eb="13">
      <t>wei</t>
    </rPh>
    <phoneticPr fontId="15" type="noConversion"/>
  </si>
  <si>
    <t>南京金奥费尔蒙酒店</t>
    <phoneticPr fontId="15" type="noConversion"/>
  </si>
  <si>
    <t>预估，以实际结算为准</t>
    <rPh sb="0" eb="1">
      <t>yu'gu</t>
    </rPh>
    <rPh sb="3" eb="4">
      <t>yi</t>
    </rPh>
    <rPh sb="4" eb="5">
      <t>shi'ji</t>
    </rPh>
    <rPh sb="6" eb="7">
      <t>jie'suan</t>
    </rPh>
    <rPh sb="8" eb="9">
      <t>wei'zhun</t>
    </rPh>
    <phoneticPr fontId="15" type="noConversion"/>
  </si>
  <si>
    <t>份</t>
    <rPh sb="0" eb="1">
      <t>fen</t>
    </rPh>
    <phoneticPr fontId="15" type="noConversion"/>
  </si>
  <si>
    <t>不含酒水，金奥ABCD全厅936㎡</t>
    <rPh sb="0" eb="1">
      <t>bu'han</t>
    </rPh>
    <rPh sb="2" eb="3">
      <t>jiu'shui</t>
    </rPh>
    <phoneticPr fontId="15" type="noConversion"/>
  </si>
  <si>
    <t>会议室LED电子屏，长6米高4米</t>
    <rPh sb="0" eb="1">
      <t>hui'yi'shi</t>
    </rPh>
    <rPh sb="6" eb="7">
      <t>dian'zi'p</t>
    </rPh>
    <rPh sb="10" eb="11">
      <t>chang</t>
    </rPh>
    <rPh sb="12" eb="13">
      <t>mi</t>
    </rPh>
    <rPh sb="13" eb="14">
      <t>gao</t>
    </rPh>
    <rPh sb="15" eb="16">
      <t>mi</t>
    </rPh>
    <phoneticPr fontId="15" type="noConversion"/>
  </si>
  <si>
    <t>背景板（晚宴）</t>
    <rPh sb="4" eb="5">
      <t>wan'yan</t>
    </rPh>
    <phoneticPr fontId="15" type="noConversion"/>
  </si>
  <si>
    <t>上午半天，银杏厅 130㎡</t>
    <rPh sb="0" eb="1">
      <t>shang'wu</t>
    </rPh>
    <rPh sb="2" eb="3">
      <t>ban'tian</t>
    </rPh>
    <rPh sb="5" eb="6">
      <t>yin'xing</t>
    </rPh>
    <phoneticPr fontId="15" type="noConversion"/>
  </si>
  <si>
    <t>地接费</t>
    <rPh sb="0" eb="1">
      <t>di'jie</t>
    </rPh>
    <rPh sb="2" eb="3">
      <t>fei</t>
    </rPh>
    <phoneticPr fontId="15" type="noConversion"/>
  </si>
  <si>
    <t>地接餐费</t>
    <rPh sb="0" eb="1">
      <t>di'jie</t>
    </rPh>
    <rPh sb="2" eb="3">
      <t>can'fei</t>
    </rPh>
    <phoneticPr fontId="15" type="noConversion"/>
  </si>
  <si>
    <t>8h工作时间，超时100元/h</t>
    <phoneticPr fontId="15" type="noConversion"/>
  </si>
  <si>
    <t xml:space="preserve">人员激励证书 </t>
    <phoneticPr fontId="15" type="noConversion"/>
  </si>
  <si>
    <t>可乐、雪碧；预估，以实际结算为准</t>
    <rPh sb="0" eb="1">
      <t>ke'le</t>
    </rPh>
    <rPh sb="3" eb="4">
      <t>xue'bi</t>
    </rPh>
    <rPh sb="6" eb="7">
      <t>yu'gu</t>
    </rPh>
    <rPh sb="9" eb="10">
      <t>yi</t>
    </rPh>
    <rPh sb="10" eb="11">
      <t>shi'ji</t>
    </rPh>
    <rPh sb="12" eb="13">
      <t>jie'suan</t>
    </rPh>
    <rPh sb="14" eb="15">
      <t>wei'zhun</t>
    </rPh>
    <phoneticPr fontId="15" type="noConversion"/>
  </si>
  <si>
    <t>白酒</t>
    <rPh sb="0" eb="1">
      <t>bai'jiu</t>
    </rPh>
    <phoneticPr fontId="15" type="noConversion"/>
  </si>
  <si>
    <t>桌</t>
    <rPh sb="0" eb="1">
      <t>zhuo'zi</t>
    </rPh>
    <phoneticPr fontId="15" type="noConversion"/>
  </si>
  <si>
    <t>瓶</t>
    <rPh sb="0" eb="1">
      <t>ping</t>
    </rPh>
    <phoneticPr fontId="15" type="noConversion"/>
  </si>
  <si>
    <t>运费预估</t>
    <rPh sb="0" eb="1">
      <t>yun'fei</t>
    </rPh>
    <rPh sb="2" eb="3">
      <t>yu'gu</t>
    </rPh>
    <phoneticPr fontId="15" type="noConversion"/>
  </si>
  <si>
    <t>红酒，预估，以实际结算为准</t>
    <rPh sb="3" eb="4">
      <t>yu'gu</t>
    </rPh>
    <phoneticPr fontId="15" type="noConversion"/>
  </si>
  <si>
    <t>主桌红酒；预估，以实际结算为准</t>
    <rPh sb="0" eb="1">
      <t>hong'jiu</t>
    </rPh>
    <rPh sb="5" eb="6">
      <t>yu'gu</t>
    </rPh>
    <phoneticPr fontId="15" type="noConversion"/>
  </si>
  <si>
    <t>预估，以实际结算为准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</si>
</sst>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 * #,##0.00_ ;_ * \-#,##0.00_ ;_ * &quot;-&quot;??_ ;_ @_ "/>
    <numFmt numFmtId="177" formatCode="\¥#,##0.00;\¥\-#,##0.00"/>
    <numFmt numFmtId="178" formatCode="0.00_ "/>
    <numFmt numFmtId="179" formatCode="\¥#,##0.00_);[Red]\(\¥#,##0.00\)"/>
    <numFmt numFmtId="180" formatCode="\¥#,##0.00"/>
    <numFmt numFmtId="181" formatCode="0_ "/>
  </numFmts>
  <fonts count="17" x14ac:knownFonts="1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family val="3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76" fontId="14" fillId="0" borderId="0" applyFont="0" applyFill="0" applyBorder="0" applyAlignment="0" applyProtection="0"/>
    <xf numFmtId="0" fontId="14" fillId="0" borderId="0">
      <alignment vertical="center"/>
    </xf>
  </cellStyleXfs>
  <cellXfs count="21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9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9" fontId="2" fillId="5" borderId="8" xfId="0" applyNumberFormat="1" applyFont="1" applyFill="1" applyBorder="1" applyAlignment="1">
      <alignment horizontal="right" vertical="center"/>
    </xf>
    <xf numFmtId="179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80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9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9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7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9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9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9" fontId="1" fillId="3" borderId="14" xfId="0" applyNumberFormat="1" applyFont="1" applyFill="1" applyBorder="1" applyAlignment="1">
      <alignment horizontal="right" vertical="center"/>
    </xf>
    <xf numFmtId="179" fontId="2" fillId="3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 wrapText="1"/>
    </xf>
    <xf numFmtId="179" fontId="1" fillId="3" borderId="26" xfId="0" applyNumberFormat="1" applyFont="1" applyFill="1" applyBorder="1" applyAlignment="1">
      <alignment horizontal="left" vertical="center"/>
    </xf>
    <xf numFmtId="179" fontId="2" fillId="2" borderId="8" xfId="0" applyNumberFormat="1" applyFont="1" applyFill="1" applyBorder="1" applyAlignment="1">
      <alignment horizontal="right" vertical="center"/>
    </xf>
    <xf numFmtId="179" fontId="2" fillId="0" borderId="27" xfId="0" applyNumberFormat="1" applyFont="1" applyFill="1" applyBorder="1" applyAlignment="1">
      <alignment horizontal="left" vertical="center"/>
    </xf>
    <xf numFmtId="179" fontId="2" fillId="0" borderId="27" xfId="0" applyNumberFormat="1" applyFont="1" applyFill="1" applyBorder="1" applyAlignment="1">
      <alignment horizontal="left" vertical="center" wrapText="1"/>
    </xf>
    <xf numFmtId="179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9" fontId="1" fillId="6" borderId="8" xfId="0" applyNumberFormat="1" applyFont="1" applyFill="1" applyBorder="1" applyAlignment="1">
      <alignment horizontal="right" vertical="center"/>
    </xf>
    <xf numFmtId="179" fontId="1" fillId="6" borderId="26" xfId="0" applyNumberFormat="1" applyFont="1" applyFill="1" applyBorder="1" applyAlignment="1">
      <alignment horizontal="left" vertical="center"/>
    </xf>
    <xf numFmtId="179" fontId="1" fillId="7" borderId="8" xfId="0" applyNumberFormat="1" applyFont="1" applyFill="1" applyBorder="1" applyAlignment="1">
      <alignment horizontal="right" vertical="center"/>
    </xf>
    <xf numFmtId="179" fontId="1" fillId="7" borderId="26" xfId="0" applyNumberFormat="1" applyFont="1" applyFill="1" applyBorder="1" applyAlignment="1">
      <alignment horizontal="left" vertical="center"/>
    </xf>
    <xf numFmtId="179" fontId="4" fillId="8" borderId="23" xfId="0" applyNumberFormat="1" applyFont="1" applyFill="1" applyBorder="1" applyAlignment="1">
      <alignment horizontal="right" vertical="center"/>
    </xf>
    <xf numFmtId="179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vertical="center"/>
    </xf>
    <xf numFmtId="181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9" fontId="1" fillId="3" borderId="13" xfId="0" applyNumberFormat="1" applyFont="1" applyFill="1" applyBorder="1" applyAlignment="1">
      <alignment vertical="center"/>
    </xf>
    <xf numFmtId="180" fontId="2" fillId="0" borderId="8" xfId="0" applyNumberFormat="1" applyFont="1" applyFill="1" applyBorder="1" applyAlignment="1">
      <alignment horizontal="right" vertical="center"/>
    </xf>
    <xf numFmtId="181" fontId="2" fillId="0" borderId="0" xfId="0" applyNumberFormat="1" applyFont="1" applyFill="1" applyBorder="1" applyAlignment="1">
      <alignment vertical="center"/>
    </xf>
    <xf numFmtId="181" fontId="2" fillId="0" borderId="0" xfId="0" applyNumberFormat="1" applyFont="1" applyFill="1" applyBorder="1" applyAlignment="1">
      <alignment horizontal="center" vertical="center"/>
    </xf>
    <xf numFmtId="181" fontId="2" fillId="0" borderId="0" xfId="0" applyNumberFormat="1" applyFont="1" applyFill="1" applyBorder="1" applyAlignment="1">
      <alignment vertical="top"/>
    </xf>
    <xf numFmtId="181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9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9" fontId="2" fillId="0" borderId="8" xfId="0" applyNumberFormat="1" applyFont="1" applyFill="1" applyBorder="1" applyAlignment="1">
      <alignment horizontal="right" vertical="center"/>
    </xf>
    <xf numFmtId="179" fontId="6" fillId="6" borderId="8" xfId="0" applyNumberFormat="1" applyFont="1" applyFill="1" applyBorder="1" applyAlignment="1">
      <alignment horizontal="right" vertical="center"/>
    </xf>
    <xf numFmtId="179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78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0" fontId="16" fillId="0" borderId="8" xfId="0" applyFont="1" applyFill="1" applyBorder="1" applyAlignment="1">
      <alignment horizontal="center" vertical="center"/>
    </xf>
    <xf numFmtId="179" fontId="16" fillId="0" borderId="26" xfId="0" applyNumberFormat="1" applyFont="1" applyFill="1" applyBorder="1" applyAlignment="1">
      <alignment horizontal="left" vertical="center"/>
    </xf>
    <xf numFmtId="179" fontId="2" fillId="0" borderId="8" xfId="0" applyNumberFormat="1" applyFont="1" applyFill="1" applyBorder="1" applyAlignment="1">
      <alignment horizontal="left" vertical="center"/>
    </xf>
    <xf numFmtId="179" fontId="1" fillId="3" borderId="8" xfId="0" applyNumberFormat="1" applyFont="1" applyFill="1" applyBorder="1" applyAlignment="1">
      <alignment horizontal="left" vertical="center"/>
    </xf>
    <xf numFmtId="179" fontId="1" fillId="6" borderId="8" xfId="0" applyNumberFormat="1" applyFont="1" applyFill="1" applyBorder="1" applyAlignment="1">
      <alignment horizontal="left" vertical="center"/>
    </xf>
    <xf numFmtId="179" fontId="16" fillId="0" borderId="8" xfId="0" applyNumberFormat="1" applyFont="1" applyFill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10" fillId="9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8" xfId="0" applyFont="1" applyFill="1" applyBorder="1" applyAlignment="1">
      <alignment horizontal="center" vertical="center"/>
    </xf>
    <xf numFmtId="178" fontId="10" fillId="10" borderId="22" xfId="0" applyNumberFormat="1" applyFont="1" applyFill="1" applyBorder="1" applyAlignment="1">
      <alignment horizontal="right" vertical="center"/>
    </xf>
    <xf numFmtId="178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9" fontId="1" fillId="3" borderId="15" xfId="1" applyNumberFormat="1" applyFont="1" applyFill="1" applyBorder="1" applyAlignment="1">
      <alignment horizontal="left" vertical="center"/>
    </xf>
    <xf numFmtId="179" fontId="1" fillId="3" borderId="16" xfId="1" applyNumberFormat="1" applyFont="1" applyFill="1" applyBorder="1" applyAlignment="1">
      <alignment horizontal="left" vertical="center"/>
    </xf>
    <xf numFmtId="179" fontId="2" fillId="0" borderId="13" xfId="1" applyNumberFormat="1" applyFont="1" applyFill="1" applyBorder="1" applyAlignment="1">
      <alignment horizontal="center" vertical="center"/>
    </xf>
    <xf numFmtId="179" fontId="2" fillId="0" borderId="14" xfId="1" applyNumberFormat="1" applyFont="1" applyFill="1" applyBorder="1" applyAlignment="1">
      <alignment horizontal="center" vertical="center"/>
    </xf>
    <xf numFmtId="179" fontId="1" fillId="3" borderId="17" xfId="1" applyNumberFormat="1" applyFont="1" applyFill="1" applyBorder="1" applyAlignment="1">
      <alignment horizontal="left" vertical="center"/>
    </xf>
    <xf numFmtId="179" fontId="1" fillId="3" borderId="8" xfId="1" applyNumberFormat="1" applyFont="1" applyFill="1" applyBorder="1" applyAlignment="1">
      <alignment horizontal="left" vertical="center"/>
    </xf>
    <xf numFmtId="179" fontId="2" fillId="2" borderId="13" xfId="1" applyNumberFormat="1" applyFont="1" applyFill="1" applyBorder="1" applyAlignment="1">
      <alignment horizontal="center" vertical="center"/>
    </xf>
    <xf numFmtId="179" fontId="2" fillId="2" borderId="14" xfId="1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9" fontId="1" fillId="0" borderId="18" xfId="1" applyNumberFormat="1" applyFont="1" applyFill="1" applyBorder="1" applyAlignment="1">
      <alignment horizontal="center" vertical="center"/>
    </xf>
    <xf numFmtId="179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9" fontId="2" fillId="3" borderId="16" xfId="1" applyNumberFormat="1" applyFont="1" applyFill="1" applyBorder="1" applyAlignment="1">
      <alignment horizontal="center" vertical="center"/>
    </xf>
    <xf numFmtId="179" fontId="1" fillId="7" borderId="15" xfId="1" applyNumberFormat="1" applyFont="1" applyFill="1" applyBorder="1" applyAlignment="1">
      <alignment horizontal="left" vertical="center"/>
    </xf>
    <xf numFmtId="179" fontId="1" fillId="7" borderId="16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1" fillId="0" borderId="44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179" fontId="1" fillId="0" borderId="44" xfId="1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baseColWidth="10" defaultColWidth="8.83203125" defaultRowHeight="15" x14ac:dyDescent="0.15"/>
  <cols>
    <col min="1" max="1" width="12" customWidth="1"/>
    <col min="2" max="2" width="6.1640625" customWidth="1"/>
    <col min="3" max="3" width="8" customWidth="1"/>
    <col min="4" max="4" width="7.5" style="98" customWidth="1"/>
    <col min="5" max="5" width="7.1640625" customWidth="1"/>
    <col min="6" max="6" width="18.1640625" customWidth="1"/>
    <col min="7" max="7" width="6.6640625" customWidth="1"/>
    <col min="8" max="8" width="8.5" customWidth="1"/>
    <col min="9" max="9" width="8.33203125" customWidth="1"/>
    <col min="10" max="10" width="11" customWidth="1"/>
    <col min="11" max="11" width="13.33203125" customWidth="1"/>
  </cols>
  <sheetData>
    <row r="1" spans="1:11" ht="31" x14ac:dyDescent="0.4">
      <c r="A1" s="99"/>
      <c r="B1" s="99"/>
      <c r="C1" s="99"/>
      <c r="D1" s="143" t="s">
        <v>0</v>
      </c>
      <c r="E1" s="143"/>
      <c r="F1" s="143"/>
      <c r="G1" s="143"/>
      <c r="H1" s="99"/>
      <c r="I1" s="99"/>
      <c r="J1" s="99"/>
      <c r="K1" s="124"/>
    </row>
    <row r="2" spans="1:11" s="95" customFormat="1" ht="18" x14ac:dyDescent="0.25">
      <c r="A2" s="101"/>
      <c r="B2" s="101"/>
      <c r="C2" s="101"/>
      <c r="D2" s="143"/>
      <c r="E2" s="143"/>
      <c r="F2" s="143"/>
      <c r="G2" s="143"/>
      <c r="H2" s="101"/>
      <c r="I2" s="101"/>
      <c r="J2" s="101"/>
    </row>
    <row r="3" spans="1:11" s="95" customFormat="1" ht="31" x14ac:dyDescent="0.4">
      <c r="A3" s="101"/>
      <c r="B3" s="101"/>
      <c r="C3" s="101"/>
      <c r="D3" s="100"/>
      <c r="E3" s="100"/>
      <c r="F3" s="100"/>
      <c r="G3" s="100"/>
      <c r="H3" s="101"/>
      <c r="I3" s="101"/>
      <c r="J3" s="101"/>
    </row>
    <row r="4" spans="1:11" s="95" customFormat="1" ht="18" x14ac:dyDescent="0.25">
      <c r="A4" s="102" t="s">
        <v>1</v>
      </c>
      <c r="B4" s="102" t="s">
        <v>2</v>
      </c>
      <c r="C4" s="102"/>
      <c r="D4" s="140" t="s">
        <v>3</v>
      </c>
      <c r="E4" s="140"/>
      <c r="F4" s="140"/>
      <c r="G4" s="140" t="s">
        <v>4</v>
      </c>
      <c r="H4" s="140"/>
      <c r="I4" s="140"/>
      <c r="J4" s="140"/>
      <c r="K4" s="125"/>
    </row>
    <row r="5" spans="1:11" s="95" customFormat="1" ht="18" x14ac:dyDescent="0.25">
      <c r="A5" s="101" t="s">
        <v>5</v>
      </c>
      <c r="B5" s="103" t="s">
        <v>6</v>
      </c>
      <c r="C5" s="104" t="s">
        <v>7</v>
      </c>
      <c r="D5" s="102" t="s">
        <v>8</v>
      </c>
      <c r="E5" s="102"/>
      <c r="F5" s="140" t="s">
        <v>9</v>
      </c>
      <c r="G5" s="140"/>
      <c r="H5" s="141" t="s">
        <v>10</v>
      </c>
      <c r="I5" s="141"/>
      <c r="J5" s="141"/>
      <c r="K5" s="125"/>
    </row>
    <row r="6" spans="1:11" s="95" customFormat="1" ht="18" x14ac:dyDescent="0.25">
      <c r="A6" s="101"/>
      <c r="B6" s="101"/>
      <c r="C6" s="101"/>
      <c r="D6" s="105"/>
      <c r="E6" s="101"/>
      <c r="F6" s="101"/>
      <c r="G6" s="101"/>
      <c r="H6" s="101"/>
      <c r="I6" s="101"/>
      <c r="J6" s="101"/>
    </row>
    <row r="7" spans="1:11" s="95" customFormat="1" ht="21.75" customHeight="1" x14ac:dyDescent="0.15">
      <c r="A7" s="150" t="s">
        <v>11</v>
      </c>
      <c r="B7" s="142" t="s">
        <v>12</v>
      </c>
      <c r="C7" s="142" t="s">
        <v>13</v>
      </c>
      <c r="D7" s="142" t="s">
        <v>14</v>
      </c>
      <c r="E7" s="142"/>
      <c r="F7" s="142" t="s">
        <v>15</v>
      </c>
      <c r="G7" s="142"/>
      <c r="H7" s="142" t="s">
        <v>16</v>
      </c>
      <c r="I7" s="142" t="s">
        <v>17</v>
      </c>
      <c r="J7" s="154" t="s">
        <v>18</v>
      </c>
    </row>
    <row r="8" spans="1:11" s="95" customFormat="1" ht="20.25" customHeight="1" x14ac:dyDescent="0.15">
      <c r="A8" s="151"/>
      <c r="B8" s="144"/>
      <c r="C8" s="144"/>
      <c r="D8" s="106" t="s">
        <v>19</v>
      </c>
      <c r="E8" s="107" t="s">
        <v>20</v>
      </c>
      <c r="F8" s="144"/>
      <c r="G8" s="144"/>
      <c r="H8" s="144"/>
      <c r="I8" s="144"/>
      <c r="J8" s="155"/>
    </row>
    <row r="9" spans="1:11" s="96" customFormat="1" ht="38.25" customHeight="1" x14ac:dyDescent="0.15">
      <c r="A9" s="108"/>
      <c r="B9" s="152" t="s">
        <v>21</v>
      </c>
      <c r="C9" s="109"/>
      <c r="D9" s="110"/>
      <c r="E9" s="110"/>
      <c r="F9" s="156"/>
      <c r="G9" s="139"/>
      <c r="H9" s="111"/>
      <c r="I9" s="111"/>
      <c r="J9" s="126"/>
    </row>
    <row r="10" spans="1:11" s="96" customFormat="1" ht="38.25" customHeight="1" x14ac:dyDescent="0.15">
      <c r="A10" s="108"/>
      <c r="B10" s="153"/>
      <c r="C10" s="109"/>
      <c r="D10" s="110"/>
      <c r="E10" s="110"/>
      <c r="F10" s="157"/>
      <c r="G10" s="158"/>
      <c r="H10" s="111"/>
      <c r="I10" s="111"/>
      <c r="J10" s="126"/>
    </row>
    <row r="11" spans="1:11" s="96" customFormat="1" ht="38.25" customHeight="1" x14ac:dyDescent="0.15">
      <c r="A11" s="108"/>
      <c r="B11" s="153"/>
      <c r="C11" s="109"/>
      <c r="D11" s="110"/>
      <c r="E11" s="110"/>
      <c r="F11" s="156"/>
      <c r="G11" s="139"/>
      <c r="H11" s="111"/>
      <c r="I11" s="111"/>
      <c r="J11" s="126"/>
    </row>
    <row r="12" spans="1:11" s="96" customFormat="1" ht="21.75" customHeight="1" x14ac:dyDescent="0.15">
      <c r="A12" s="108"/>
      <c r="B12" s="153"/>
      <c r="C12" s="109"/>
      <c r="D12" s="110"/>
      <c r="E12" s="110"/>
      <c r="F12" s="139"/>
      <c r="G12" s="139"/>
      <c r="H12" s="111"/>
      <c r="I12" s="111"/>
      <c r="J12" s="126"/>
    </row>
    <row r="13" spans="1:11" s="96" customFormat="1" ht="21.75" customHeight="1" x14ac:dyDescent="0.15">
      <c r="A13" s="108"/>
      <c r="B13" s="153"/>
      <c r="C13" s="109"/>
      <c r="D13" s="110"/>
      <c r="E13" s="110"/>
      <c r="F13" s="139"/>
      <c r="G13" s="139"/>
      <c r="H13" s="111"/>
      <c r="I13" s="111"/>
      <c r="J13" s="126"/>
    </row>
    <row r="14" spans="1:11" s="96" customFormat="1" ht="21.75" customHeight="1" x14ac:dyDescent="0.15">
      <c r="A14" s="108"/>
      <c r="B14" s="153"/>
      <c r="C14" s="109"/>
      <c r="D14" s="110"/>
      <c r="E14" s="110"/>
      <c r="F14" s="139"/>
      <c r="G14" s="139"/>
      <c r="H14" s="111"/>
      <c r="I14" s="111"/>
      <c r="J14" s="126"/>
    </row>
    <row r="15" spans="1:11" s="96" customFormat="1" ht="21.75" customHeight="1" x14ac:dyDescent="0.15">
      <c r="A15" s="112" t="s">
        <v>22</v>
      </c>
      <c r="B15" s="145">
        <f>SUM(J9:J14)</f>
        <v>0</v>
      </c>
      <c r="C15" s="145"/>
      <c r="D15" s="145"/>
      <c r="E15" s="145"/>
      <c r="F15" s="145"/>
      <c r="G15" s="145"/>
      <c r="H15" s="145"/>
      <c r="I15" s="145"/>
      <c r="J15" s="146"/>
    </row>
    <row r="16" spans="1:11" s="96" customFormat="1" ht="18.75" customHeight="1" x14ac:dyDescent="0.15">
      <c r="A16" s="147" t="s">
        <v>23</v>
      </c>
      <c r="B16" s="148"/>
      <c r="C16" s="148"/>
      <c r="D16" s="148"/>
      <c r="E16" s="148"/>
      <c r="F16" s="148"/>
      <c r="G16" s="148"/>
      <c r="H16" s="148"/>
      <c r="I16" s="148"/>
      <c r="J16" s="149"/>
    </row>
    <row r="17" spans="1:10" s="97" customFormat="1" ht="36.75" customHeight="1" x14ac:dyDescent="0.25">
      <c r="A17" s="113" t="s">
        <v>24</v>
      </c>
      <c r="B17" s="114"/>
      <c r="C17" s="114"/>
      <c r="D17" s="115"/>
      <c r="E17" s="114" t="s">
        <v>25</v>
      </c>
      <c r="F17" s="114"/>
      <c r="G17" s="114"/>
      <c r="H17" s="114" t="s">
        <v>26</v>
      </c>
      <c r="I17" s="114"/>
      <c r="J17" s="127"/>
    </row>
    <row r="18" spans="1:10" s="97" customFormat="1" ht="36" customHeight="1" x14ac:dyDescent="0.25">
      <c r="A18" s="116" t="s">
        <v>27</v>
      </c>
      <c r="B18" s="117"/>
      <c r="C18" s="117"/>
      <c r="D18" s="118"/>
      <c r="E18" s="117" t="s">
        <v>28</v>
      </c>
      <c r="F18" s="117"/>
      <c r="G18" s="117"/>
      <c r="H18" s="117"/>
      <c r="I18" s="117"/>
      <c r="J18" s="128"/>
    </row>
    <row r="19" spans="1:10" ht="36" customHeight="1" x14ac:dyDescent="0.25">
      <c r="A19" s="119"/>
      <c r="B19" s="120"/>
      <c r="C19" s="120"/>
      <c r="D19" s="121"/>
      <c r="E19" s="120"/>
      <c r="F19" s="120"/>
      <c r="G19" s="120"/>
      <c r="H19" s="120"/>
      <c r="I19" s="120"/>
      <c r="J19" s="120"/>
    </row>
    <row r="20" spans="1:10" ht="18" x14ac:dyDescent="0.25">
      <c r="A20" s="122"/>
      <c r="B20" s="122"/>
      <c r="C20" s="122"/>
      <c r="D20" s="123"/>
      <c r="E20" s="122"/>
      <c r="F20" s="122"/>
      <c r="G20" s="122"/>
      <c r="H20" s="122"/>
      <c r="I20" s="122"/>
      <c r="J20" s="122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zoomScalePageLayoutView="110" workbookViewId="0">
      <selection activeCell="J16" sqref="J16"/>
    </sheetView>
  </sheetViews>
  <sheetFormatPr baseColWidth="10" defaultColWidth="8.83203125" defaultRowHeight="17" x14ac:dyDescent="0.15"/>
  <cols>
    <col min="1" max="1" width="19.1640625" style="4" customWidth="1"/>
    <col min="2" max="2" width="16.6640625" style="2" customWidth="1"/>
    <col min="3" max="3" width="24.6640625" style="2" customWidth="1"/>
    <col min="4" max="7" width="6.6640625" style="4" customWidth="1"/>
    <col min="8" max="8" width="13.5" style="5" customWidth="1"/>
    <col min="9" max="9" width="18.6640625" style="5" customWidth="1"/>
    <col min="10" max="10" width="65.5" style="2" customWidth="1"/>
    <col min="11" max="16384" width="8.83203125" style="4"/>
  </cols>
  <sheetData>
    <row r="1" spans="1:23" s="1" customFormat="1" ht="26" customHeight="1" x14ac:dyDescent="0.15">
      <c r="A1" s="6" t="s">
        <v>29</v>
      </c>
      <c r="B1" s="159" t="s">
        <v>30</v>
      </c>
      <c r="C1" s="159"/>
      <c r="D1" s="159"/>
      <c r="E1" s="159"/>
      <c r="F1" s="159"/>
      <c r="G1" s="159"/>
      <c r="H1" s="159"/>
      <c r="I1" s="159"/>
      <c r="J1" s="159"/>
    </row>
    <row r="2" spans="1:23" s="1" customFormat="1" ht="26" customHeight="1" x14ac:dyDescent="0.15">
      <c r="A2" s="7" t="s">
        <v>31</v>
      </c>
      <c r="B2" s="160" t="s">
        <v>32</v>
      </c>
      <c r="C2" s="159"/>
      <c r="D2" s="159"/>
      <c r="E2" s="159"/>
      <c r="F2" s="159"/>
      <c r="G2" s="159"/>
      <c r="H2" s="159"/>
      <c r="I2" s="159"/>
      <c r="J2" s="159"/>
    </row>
    <row r="3" spans="1:23" s="1" customFormat="1" ht="26" customHeight="1" x14ac:dyDescent="0.15">
      <c r="A3" s="7" t="s">
        <v>33</v>
      </c>
      <c r="B3" s="159" t="s">
        <v>34</v>
      </c>
      <c r="C3" s="159"/>
      <c r="D3" s="159"/>
      <c r="E3" s="159"/>
      <c r="F3" s="159"/>
      <c r="G3" s="159"/>
      <c r="H3" s="159"/>
      <c r="I3" s="159"/>
      <c r="J3" s="159"/>
    </row>
    <row r="4" spans="1:23" s="1" customFormat="1" ht="21" customHeight="1" x14ac:dyDescent="0.15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" customHeight="1" x14ac:dyDescent="0.15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" customHeight="1" x14ac:dyDescent="0.15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 x14ac:dyDescent="0.15">
      <c r="A7" s="166" t="s">
        <v>41</v>
      </c>
      <c r="B7" s="167"/>
      <c r="C7" s="168"/>
      <c r="D7" s="161" t="s">
        <v>42</v>
      </c>
      <c r="E7" s="161"/>
      <c r="F7" s="161"/>
      <c r="G7" s="161"/>
      <c r="H7" s="161"/>
      <c r="I7" s="161"/>
      <c r="J7" s="164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 x14ac:dyDescent="0.15">
      <c r="A8" s="169"/>
      <c r="B8" s="170"/>
      <c r="C8" s="171"/>
      <c r="D8" s="162" t="s">
        <v>44</v>
      </c>
      <c r="E8" s="162"/>
      <c r="F8" s="162"/>
      <c r="G8" s="162"/>
      <c r="H8" s="163" t="s">
        <v>45</v>
      </c>
      <c r="I8" s="163"/>
      <c r="J8" s="165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 x14ac:dyDescent="0.15">
      <c r="A9" s="172"/>
      <c r="B9" s="173"/>
      <c r="C9" s="174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65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 x14ac:dyDescent="0.15">
      <c r="A10" s="188" t="s">
        <v>50</v>
      </c>
      <c r="B10" s="175" t="s">
        <v>51</v>
      </c>
      <c r="C10" s="176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 x14ac:dyDescent="0.15">
      <c r="A11" s="189"/>
      <c r="B11" s="175" t="s">
        <v>55</v>
      </c>
      <c r="C11" s="176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 x14ac:dyDescent="0.15">
      <c r="A12" s="177" t="s">
        <v>56</v>
      </c>
      <c r="B12" s="178"/>
      <c r="C12" s="178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 x14ac:dyDescent="0.15">
      <c r="A13" s="190"/>
      <c r="B13" s="179" t="s">
        <v>58</v>
      </c>
      <c r="C13" s="180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 x14ac:dyDescent="0.15">
      <c r="A14" s="190"/>
      <c r="B14" s="179" t="s">
        <v>62</v>
      </c>
      <c r="C14" s="180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 x14ac:dyDescent="0.15">
      <c r="A15" s="181" t="s">
        <v>63</v>
      </c>
      <c r="B15" s="182"/>
      <c r="C15" s="182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" customHeight="1" x14ac:dyDescent="0.15">
      <c r="A16" s="191" t="s">
        <v>64</v>
      </c>
      <c r="B16" s="183" t="s">
        <v>65</v>
      </c>
      <c r="C16" s="184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" customHeight="1" x14ac:dyDescent="0.15">
      <c r="A17" s="192"/>
      <c r="B17" s="183" t="s">
        <v>69</v>
      </c>
      <c r="C17" s="184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 x14ac:dyDescent="0.15">
      <c r="A18" s="181" t="s">
        <v>71</v>
      </c>
      <c r="B18" s="182"/>
      <c r="C18" s="182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 x14ac:dyDescent="0.15">
      <c r="A19" s="192"/>
      <c r="B19" s="179" t="s">
        <v>72</v>
      </c>
      <c r="C19" s="180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 x14ac:dyDescent="0.15">
      <c r="A20" s="192"/>
      <c r="B20" s="179" t="s">
        <v>76</v>
      </c>
      <c r="C20" s="180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 x14ac:dyDescent="0.15">
      <c r="A21" s="192"/>
      <c r="B21" s="179" t="s">
        <v>78</v>
      </c>
      <c r="C21" s="180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 x14ac:dyDescent="0.15">
      <c r="A22" s="192"/>
      <c r="B22" s="179" t="s">
        <v>81</v>
      </c>
      <c r="C22" s="180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 x14ac:dyDescent="0.15">
      <c r="A23" s="192"/>
      <c r="B23" s="179" t="s">
        <v>83</v>
      </c>
      <c r="C23" s="180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 x14ac:dyDescent="0.15">
      <c r="A24" s="192"/>
      <c r="B24" s="179" t="s">
        <v>85</v>
      </c>
      <c r="C24" s="180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 x14ac:dyDescent="0.15">
      <c r="A25" s="192"/>
      <c r="B25" s="197" t="s">
        <v>87</v>
      </c>
      <c r="C25" s="198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 x14ac:dyDescent="0.15">
      <c r="A26" s="192"/>
      <c r="B26" s="197" t="s">
        <v>89</v>
      </c>
      <c r="C26" s="198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 x14ac:dyDescent="0.15">
      <c r="A27" s="192"/>
      <c r="B27" s="197" t="s">
        <v>91</v>
      </c>
      <c r="C27" s="198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 x14ac:dyDescent="0.15">
      <c r="A28" s="181" t="s">
        <v>93</v>
      </c>
      <c r="B28" s="182"/>
      <c r="C28" s="182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 x14ac:dyDescent="0.15">
      <c r="A29" s="193" t="s">
        <v>94</v>
      </c>
      <c r="B29" s="202" t="s">
        <v>95</v>
      </c>
      <c r="C29" s="202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 x14ac:dyDescent="0.15">
      <c r="A30" s="194"/>
      <c r="B30" s="195" t="s">
        <v>97</v>
      </c>
      <c r="C30" s="196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 x14ac:dyDescent="0.15">
      <c r="A31" s="194"/>
      <c r="B31" s="195" t="s">
        <v>94</v>
      </c>
      <c r="C31" s="196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 x14ac:dyDescent="0.15">
      <c r="A32" s="194"/>
      <c r="B32" s="197" t="s">
        <v>99</v>
      </c>
      <c r="C32" s="198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 x14ac:dyDescent="0.15">
      <c r="A33" s="25" t="s">
        <v>100</v>
      </c>
      <c r="B33" s="199"/>
      <c r="C33" s="199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 x14ac:dyDescent="0.15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 x14ac:dyDescent="0.15">
      <c r="A35" s="200" t="s">
        <v>102</v>
      </c>
      <c r="B35" s="201"/>
      <c r="C35" s="201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 x14ac:dyDescent="0.15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" customHeight="1" x14ac:dyDescent="0.15">
      <c r="A37" s="185" t="s">
        <v>104</v>
      </c>
      <c r="B37" s="186"/>
      <c r="C37" s="187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 x14ac:dyDescent="0.15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showGridLines="0" tabSelected="1" zoomScale="84" zoomScaleNormal="84" zoomScalePageLayoutView="84" workbookViewId="0">
      <selection activeCell="C4" sqref="C4"/>
    </sheetView>
  </sheetViews>
  <sheetFormatPr baseColWidth="10" defaultColWidth="8.83203125" defaultRowHeight="17" x14ac:dyDescent="0.15"/>
  <cols>
    <col min="1" max="1" width="15.83203125" style="4" customWidth="1"/>
    <col min="2" max="2" width="35.83203125" style="2" customWidth="1"/>
    <col min="3" max="3" width="18.6640625" style="2" customWidth="1"/>
    <col min="4" max="7" width="6.6640625" style="4" customWidth="1"/>
    <col min="8" max="8" width="13.5" style="5" customWidth="1"/>
    <col min="9" max="9" width="18.6640625" style="5" customWidth="1"/>
    <col min="10" max="10" width="74.6640625" style="2" customWidth="1"/>
    <col min="11" max="16384" width="8.83203125" style="4"/>
  </cols>
  <sheetData>
    <row r="1" spans="1:23" s="1" customFormat="1" ht="26" customHeight="1" x14ac:dyDescent="0.15">
      <c r="A1" s="50" t="s">
        <v>105</v>
      </c>
      <c r="B1" s="71" t="s">
        <v>137</v>
      </c>
      <c r="C1" s="71"/>
      <c r="D1" s="71"/>
      <c r="E1" s="71"/>
      <c r="F1" s="71"/>
      <c r="G1" s="71"/>
      <c r="H1" s="71"/>
      <c r="I1" s="83"/>
      <c r="J1" s="84"/>
    </row>
    <row r="2" spans="1:23" s="1" customFormat="1" ht="26" customHeight="1" x14ac:dyDescent="0.15">
      <c r="A2" s="50" t="s">
        <v>106</v>
      </c>
      <c r="B2" s="71" t="s">
        <v>140</v>
      </c>
      <c r="C2" s="71"/>
      <c r="D2" s="71"/>
      <c r="E2" s="71"/>
      <c r="F2" s="71"/>
      <c r="G2" s="71"/>
      <c r="H2" s="71"/>
      <c r="I2" s="83"/>
      <c r="J2" s="84"/>
    </row>
    <row r="3" spans="1:23" s="1" customFormat="1" ht="21" customHeight="1" x14ac:dyDescent="0.15">
      <c r="A3" s="50" t="s">
        <v>107</v>
      </c>
      <c r="B3" s="72" t="s">
        <v>141</v>
      </c>
      <c r="C3" s="71"/>
      <c r="D3" s="72"/>
      <c r="E3" s="72"/>
      <c r="F3" s="72"/>
      <c r="G3" s="72"/>
      <c r="H3" s="72"/>
      <c r="I3" s="85"/>
      <c r="J3" s="72"/>
    </row>
    <row r="4" spans="1:23" s="1" customFormat="1" ht="21" customHeight="1" x14ac:dyDescent="0.15">
      <c r="A4" s="50" t="s">
        <v>108</v>
      </c>
      <c r="B4" s="72" t="s">
        <v>142</v>
      </c>
      <c r="C4" s="71"/>
      <c r="D4" s="72"/>
      <c r="E4" s="72"/>
      <c r="F4" s="72"/>
      <c r="G4" s="72"/>
      <c r="H4" s="72"/>
      <c r="I4" s="85"/>
      <c r="J4" s="72"/>
    </row>
    <row r="5" spans="1:23" s="1" customFormat="1" ht="20" customHeight="1" x14ac:dyDescent="0.15">
      <c r="A5" s="50" t="s">
        <v>37</v>
      </c>
      <c r="B5" s="136" t="s">
        <v>159</v>
      </c>
      <c r="C5" s="71"/>
      <c r="D5" s="73"/>
      <c r="E5" s="73"/>
      <c r="F5" s="73"/>
      <c r="G5" s="73"/>
      <c r="H5" s="74"/>
      <c r="I5" s="74"/>
      <c r="J5" s="73"/>
    </row>
    <row r="6" spans="1:23" s="1" customFormat="1" ht="26" customHeight="1" x14ac:dyDescent="0.15">
      <c r="A6" s="50" t="s">
        <v>39</v>
      </c>
      <c r="B6" s="75" t="s">
        <v>143</v>
      </c>
      <c r="C6" s="75"/>
      <c r="D6" s="75"/>
      <c r="E6" s="75"/>
      <c r="F6" s="75"/>
      <c r="G6" s="75"/>
      <c r="H6" s="75"/>
      <c r="I6" s="86"/>
      <c r="J6" s="75"/>
    </row>
    <row r="7" spans="1:23" ht="16.5" customHeight="1" x14ac:dyDescent="0.15">
      <c r="A7" s="12" t="s">
        <v>41</v>
      </c>
      <c r="B7" s="13"/>
      <c r="C7" s="14"/>
      <c r="D7" s="76" t="s">
        <v>42</v>
      </c>
      <c r="E7" s="77"/>
      <c r="F7" s="77"/>
      <c r="G7" s="77"/>
      <c r="H7" s="77"/>
      <c r="I7" s="87"/>
      <c r="J7" s="88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 x14ac:dyDescent="0.15">
      <c r="A8" s="15" t="s">
        <v>139</v>
      </c>
      <c r="B8" s="16"/>
      <c r="C8" s="17"/>
      <c r="D8" s="78" t="s">
        <v>44</v>
      </c>
      <c r="E8" s="79"/>
      <c r="F8" s="79"/>
      <c r="G8" s="80"/>
      <c r="H8" s="81" t="s">
        <v>45</v>
      </c>
      <c r="I8" s="89"/>
      <c r="J8" s="90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 x14ac:dyDescent="0.15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 x14ac:dyDescent="0.15">
      <c r="A10" s="207" t="s">
        <v>109</v>
      </c>
      <c r="B10" s="179" t="s">
        <v>144</v>
      </c>
      <c r="C10" s="180"/>
      <c r="D10" s="28">
        <v>300</v>
      </c>
      <c r="E10" s="129" t="s">
        <v>127</v>
      </c>
      <c r="F10" s="28">
        <v>1</v>
      </c>
      <c r="G10" s="28" t="s">
        <v>60</v>
      </c>
      <c r="H10" s="29">
        <v>128</v>
      </c>
      <c r="I10" s="24">
        <f>H10*F10*D10</f>
        <v>38400</v>
      </c>
      <c r="J10" s="56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 x14ac:dyDescent="0.15">
      <c r="A11" s="208"/>
      <c r="B11" s="179" t="s">
        <v>145</v>
      </c>
      <c r="C11" s="180"/>
      <c r="D11" s="28">
        <v>33</v>
      </c>
      <c r="E11" s="129" t="s">
        <v>128</v>
      </c>
      <c r="F11" s="28">
        <v>1</v>
      </c>
      <c r="G11" s="28" t="s">
        <v>60</v>
      </c>
      <c r="H11" s="29">
        <v>2000</v>
      </c>
      <c r="I11" s="24">
        <f>H11*F11*D11</f>
        <v>66000</v>
      </c>
      <c r="J11" s="56" t="s">
        <v>162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22" customHeight="1" x14ac:dyDescent="0.15">
      <c r="A12" s="208"/>
      <c r="B12" s="179" t="s">
        <v>147</v>
      </c>
      <c r="C12" s="180"/>
      <c r="D12" s="28">
        <v>12</v>
      </c>
      <c r="E12" s="28" t="s">
        <v>151</v>
      </c>
      <c r="F12" s="28">
        <v>1</v>
      </c>
      <c r="G12" s="28" t="s">
        <v>148</v>
      </c>
      <c r="H12" s="29">
        <v>250</v>
      </c>
      <c r="I12" s="24">
        <f>H12*F12*D12</f>
        <v>3000</v>
      </c>
      <c r="J12" s="56" t="s">
        <v>158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 x14ac:dyDescent="0.15">
      <c r="A13" s="208"/>
      <c r="B13" s="179" t="s">
        <v>149</v>
      </c>
      <c r="C13" s="180"/>
      <c r="D13" s="28">
        <v>33</v>
      </c>
      <c r="E13" s="28" t="s">
        <v>128</v>
      </c>
      <c r="F13" s="28">
        <v>4</v>
      </c>
      <c r="G13" s="28" t="s">
        <v>150</v>
      </c>
      <c r="H13" s="29">
        <v>60</v>
      </c>
      <c r="I13" s="24">
        <f>D13*F13*H13</f>
        <v>7920</v>
      </c>
      <c r="J13" s="56" t="s">
        <v>175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 x14ac:dyDescent="0.15">
      <c r="A14" s="208"/>
      <c r="B14" s="179" t="s">
        <v>149</v>
      </c>
      <c r="C14" s="180"/>
      <c r="D14" s="28">
        <v>1</v>
      </c>
      <c r="E14" s="28" t="s">
        <v>128</v>
      </c>
      <c r="F14" s="28">
        <v>12</v>
      </c>
      <c r="G14" s="28" t="s">
        <v>150</v>
      </c>
      <c r="H14" s="29">
        <v>100</v>
      </c>
      <c r="I14" s="24">
        <f>D14*F14*H14</f>
        <v>1200</v>
      </c>
      <c r="J14" s="56" t="s">
        <v>176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  <row r="15" spans="1:23" s="2" customFormat="1" ht="22" customHeight="1" x14ac:dyDescent="0.15">
      <c r="A15" s="208"/>
      <c r="B15" s="179" t="s">
        <v>171</v>
      </c>
      <c r="C15" s="180"/>
      <c r="D15" s="28">
        <v>1</v>
      </c>
      <c r="E15" s="28" t="s">
        <v>172</v>
      </c>
      <c r="F15" s="28">
        <v>12</v>
      </c>
      <c r="G15" s="28" t="s">
        <v>173</v>
      </c>
      <c r="H15" s="29">
        <v>1099</v>
      </c>
      <c r="I15" s="24">
        <f>D15*F15*H15</f>
        <v>13188</v>
      </c>
      <c r="J15" s="56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spans="1:23" s="2" customFormat="1" ht="22" customHeight="1" x14ac:dyDescent="0.15">
      <c r="A16" s="208"/>
      <c r="B16" s="179" t="s">
        <v>174</v>
      </c>
      <c r="C16" s="180"/>
      <c r="D16" s="28">
        <v>1</v>
      </c>
      <c r="E16" s="28" t="s">
        <v>133</v>
      </c>
      <c r="F16" s="28">
        <v>1</v>
      </c>
      <c r="G16" s="28" t="s">
        <v>133</v>
      </c>
      <c r="H16" s="29">
        <v>400</v>
      </c>
      <c r="I16" s="24">
        <f>D16*F16*H16</f>
        <v>400</v>
      </c>
      <c r="J16" s="56" t="s">
        <v>177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</row>
    <row r="17" spans="1:23" s="2" customFormat="1" ht="22" customHeight="1" x14ac:dyDescent="0.15">
      <c r="A17" s="211"/>
      <c r="B17" s="179" t="s">
        <v>152</v>
      </c>
      <c r="C17" s="180"/>
      <c r="D17" s="28">
        <v>33</v>
      </c>
      <c r="E17" s="28" t="s">
        <v>128</v>
      </c>
      <c r="F17" s="28">
        <v>2</v>
      </c>
      <c r="G17" s="28" t="s">
        <v>150</v>
      </c>
      <c r="H17" s="29">
        <v>10</v>
      </c>
      <c r="I17" s="24">
        <f>D17*F17*H17</f>
        <v>660</v>
      </c>
      <c r="J17" s="56" t="s">
        <v>170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</row>
    <row r="18" spans="1:23" s="2" customFormat="1" ht="16.5" customHeight="1" x14ac:dyDescent="0.15">
      <c r="A18" s="181" t="s">
        <v>63</v>
      </c>
      <c r="B18" s="182"/>
      <c r="C18" s="182"/>
      <c r="D18" s="18"/>
      <c r="E18" s="18"/>
      <c r="F18" s="18"/>
      <c r="G18" s="18"/>
      <c r="H18" s="18"/>
      <c r="I18" s="52">
        <f>SUM(I10:I17)</f>
        <v>130768</v>
      </c>
      <c r="J18" s="58"/>
    </row>
    <row r="19" spans="1:23" s="2" customFormat="1" ht="22" customHeight="1" x14ac:dyDescent="0.15">
      <c r="A19" s="207" t="s">
        <v>111</v>
      </c>
      <c r="B19" s="179" t="s">
        <v>112</v>
      </c>
      <c r="C19" s="180"/>
      <c r="D19" s="28">
        <v>0</v>
      </c>
      <c r="E19" s="28" t="s">
        <v>52</v>
      </c>
      <c r="F19" s="28">
        <v>1</v>
      </c>
      <c r="G19" s="28" t="s">
        <v>53</v>
      </c>
      <c r="H19" s="29">
        <v>700</v>
      </c>
      <c r="I19" s="24">
        <f t="shared" ref="I19:I20" si="0">D19*F19*H19</f>
        <v>0</v>
      </c>
      <c r="J19" s="130" t="s">
        <v>132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</row>
    <row r="20" spans="1:23" s="2" customFormat="1" ht="22" customHeight="1" x14ac:dyDescent="0.15">
      <c r="A20" s="208"/>
      <c r="B20" s="179" t="s">
        <v>113</v>
      </c>
      <c r="C20" s="180"/>
      <c r="D20" s="28">
        <v>0</v>
      </c>
      <c r="E20" s="28" t="s">
        <v>52</v>
      </c>
      <c r="F20" s="28">
        <v>1</v>
      </c>
      <c r="G20" s="28" t="s">
        <v>53</v>
      </c>
      <c r="H20" s="29">
        <v>700</v>
      </c>
      <c r="I20" s="24">
        <f t="shared" si="0"/>
        <v>0</v>
      </c>
      <c r="J20" s="56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1:23" s="2" customFormat="1" ht="16.5" customHeight="1" x14ac:dyDescent="0.15">
      <c r="A21" s="181" t="s">
        <v>114</v>
      </c>
      <c r="B21" s="182"/>
      <c r="C21" s="182"/>
      <c r="D21" s="18"/>
      <c r="E21" s="18"/>
      <c r="F21" s="18"/>
      <c r="G21" s="18"/>
      <c r="H21" s="18"/>
      <c r="I21" s="52">
        <f>SUM(I19:I20)</f>
        <v>0</v>
      </c>
      <c r="J21" s="58"/>
    </row>
    <row r="22" spans="1:23" s="2" customFormat="1" ht="23" customHeight="1" x14ac:dyDescent="0.15">
      <c r="A22" s="191" t="s">
        <v>65</v>
      </c>
      <c r="B22" s="179" t="s">
        <v>154</v>
      </c>
      <c r="C22" s="180"/>
      <c r="D22" s="33">
        <v>1</v>
      </c>
      <c r="E22" s="129" t="s">
        <v>129</v>
      </c>
      <c r="F22" s="33">
        <v>1</v>
      </c>
      <c r="G22" s="28" t="s">
        <v>67</v>
      </c>
      <c r="H22" s="82">
        <v>18000</v>
      </c>
      <c r="I22" s="92">
        <f>D22*F22*H22</f>
        <v>18000</v>
      </c>
      <c r="J22" s="131" t="s">
        <v>157</v>
      </c>
    </row>
    <row r="23" spans="1:23" s="2" customFormat="1" ht="23" customHeight="1" x14ac:dyDescent="0.15">
      <c r="A23" s="192"/>
      <c r="B23" s="179" t="s">
        <v>153</v>
      </c>
      <c r="C23" s="180"/>
      <c r="D23" s="33">
        <v>30</v>
      </c>
      <c r="E23" s="28" t="s">
        <v>151</v>
      </c>
      <c r="F23" s="33">
        <v>1</v>
      </c>
      <c r="G23" s="28" t="s">
        <v>67</v>
      </c>
      <c r="H23" s="82">
        <v>68</v>
      </c>
      <c r="I23" s="92">
        <f>D23*F23*H23</f>
        <v>2040</v>
      </c>
      <c r="J23" s="131"/>
    </row>
    <row r="24" spans="1:23" s="2" customFormat="1" ht="23" customHeight="1" x14ac:dyDescent="0.15">
      <c r="A24" s="210"/>
      <c r="B24" s="179" t="s">
        <v>155</v>
      </c>
      <c r="C24" s="180"/>
      <c r="D24" s="33">
        <v>1</v>
      </c>
      <c r="E24" s="129" t="s">
        <v>129</v>
      </c>
      <c r="F24" s="33">
        <v>1</v>
      </c>
      <c r="G24" s="28" t="s">
        <v>67</v>
      </c>
      <c r="H24" s="82">
        <v>5000</v>
      </c>
      <c r="I24" s="92">
        <f>D24*F24*H24</f>
        <v>5000</v>
      </c>
      <c r="J24" s="131" t="s">
        <v>165</v>
      </c>
    </row>
    <row r="25" spans="1:23" s="2" customFormat="1" ht="16.5" customHeight="1" x14ac:dyDescent="0.15">
      <c r="A25" s="181" t="s">
        <v>71</v>
      </c>
      <c r="B25" s="182"/>
      <c r="C25" s="182"/>
      <c r="D25" s="18"/>
      <c r="E25" s="18"/>
      <c r="F25" s="18"/>
      <c r="G25" s="18"/>
      <c r="H25" s="18"/>
      <c r="I25" s="52">
        <f>SUM(I22:I24)</f>
        <v>25040</v>
      </c>
      <c r="J25" s="132"/>
    </row>
    <row r="26" spans="1:23" s="2" customFormat="1" ht="23" customHeight="1" x14ac:dyDescent="0.15">
      <c r="A26" s="191" t="s">
        <v>138</v>
      </c>
      <c r="B26" s="179" t="s">
        <v>156</v>
      </c>
      <c r="C26" s="180"/>
      <c r="D26" s="33">
        <v>1</v>
      </c>
      <c r="E26" s="129" t="s">
        <v>130</v>
      </c>
      <c r="F26" s="33">
        <v>15</v>
      </c>
      <c r="G26" s="129" t="s">
        <v>131</v>
      </c>
      <c r="H26" s="82">
        <v>220</v>
      </c>
      <c r="I26" s="92">
        <f>D26*F26*H26</f>
        <v>3300</v>
      </c>
      <c r="J26" s="134"/>
    </row>
    <row r="27" spans="1:23" s="2" customFormat="1" ht="23" customHeight="1" x14ac:dyDescent="0.15">
      <c r="A27" s="192"/>
      <c r="B27" s="179" t="s">
        <v>164</v>
      </c>
      <c r="C27" s="180"/>
      <c r="D27" s="33">
        <v>1</v>
      </c>
      <c r="E27" s="129" t="s">
        <v>130</v>
      </c>
      <c r="F27" s="33">
        <v>15</v>
      </c>
      <c r="G27" s="129" t="s">
        <v>131</v>
      </c>
      <c r="H27" s="82">
        <v>220</v>
      </c>
      <c r="I27" s="92">
        <f>D27*F27*H27</f>
        <v>3300</v>
      </c>
      <c r="J27" s="134"/>
    </row>
    <row r="28" spans="1:23" s="2" customFormat="1" ht="23" customHeight="1" x14ac:dyDescent="0.15">
      <c r="A28" s="192"/>
      <c r="B28" s="179" t="s">
        <v>136</v>
      </c>
      <c r="C28" s="180"/>
      <c r="D28" s="33">
        <v>1</v>
      </c>
      <c r="E28" s="28" t="s">
        <v>130</v>
      </c>
      <c r="F28" s="33">
        <v>24</v>
      </c>
      <c r="G28" s="28" t="s">
        <v>131</v>
      </c>
      <c r="H28" s="82">
        <v>240</v>
      </c>
      <c r="I28" s="92">
        <f>D28*F28*H28</f>
        <v>5760</v>
      </c>
      <c r="J28" s="135" t="s">
        <v>163</v>
      </c>
    </row>
    <row r="29" spans="1:23" s="2" customFormat="1" ht="23" customHeight="1" x14ac:dyDescent="0.15">
      <c r="A29" s="192"/>
      <c r="B29" s="179" t="s">
        <v>134</v>
      </c>
      <c r="C29" s="180"/>
      <c r="D29" s="33">
        <v>2</v>
      </c>
      <c r="E29" s="28" t="s">
        <v>135</v>
      </c>
      <c r="F29" s="33">
        <v>1</v>
      </c>
      <c r="G29" s="28" t="s">
        <v>133</v>
      </c>
      <c r="H29" s="82">
        <v>50</v>
      </c>
      <c r="I29" s="92">
        <f>D29*F29*H29</f>
        <v>100</v>
      </c>
      <c r="J29" s="134"/>
    </row>
    <row r="30" spans="1:23" s="2" customFormat="1" ht="23" customHeight="1" x14ac:dyDescent="0.15">
      <c r="A30" s="210"/>
      <c r="B30" s="179" t="s">
        <v>169</v>
      </c>
      <c r="C30" s="180"/>
      <c r="D30" s="33">
        <v>120</v>
      </c>
      <c r="E30" s="28" t="s">
        <v>161</v>
      </c>
      <c r="F30" s="33">
        <v>1</v>
      </c>
      <c r="G30" s="28" t="s">
        <v>133</v>
      </c>
      <c r="H30" s="82">
        <v>50</v>
      </c>
      <c r="I30" s="92">
        <f>D30*F30*H30</f>
        <v>6000</v>
      </c>
      <c r="J30" s="135" t="s">
        <v>160</v>
      </c>
    </row>
    <row r="31" spans="1:23" s="2" customFormat="1" ht="16.5" customHeight="1" x14ac:dyDescent="0.15">
      <c r="A31" s="181" t="s">
        <v>115</v>
      </c>
      <c r="B31" s="182"/>
      <c r="C31" s="182"/>
      <c r="D31" s="18"/>
      <c r="E31" s="18"/>
      <c r="F31" s="18"/>
      <c r="G31" s="18"/>
      <c r="H31" s="18"/>
      <c r="I31" s="52">
        <f>SUM(I26:I30)</f>
        <v>18460</v>
      </c>
      <c r="J31" s="132"/>
    </row>
    <row r="32" spans="1:23" s="2" customFormat="1" ht="24" customHeight="1" x14ac:dyDescent="0.15">
      <c r="A32" s="193" t="s">
        <v>94</v>
      </c>
      <c r="B32" s="202" t="s">
        <v>116</v>
      </c>
      <c r="C32" s="202"/>
      <c r="D32" s="35">
        <v>2</v>
      </c>
      <c r="E32" s="35" t="s">
        <v>59</v>
      </c>
      <c r="F32" s="35">
        <v>2</v>
      </c>
      <c r="G32" s="35" t="s">
        <v>60</v>
      </c>
      <c r="H32" s="36">
        <v>200</v>
      </c>
      <c r="I32" s="36">
        <f t="shared" ref="I32:I37" si="1">H32*F32*D32</f>
        <v>800</v>
      </c>
      <c r="J32" s="209" t="s">
        <v>117</v>
      </c>
    </row>
    <row r="33" spans="1:10" s="2" customFormat="1" ht="24" customHeight="1" x14ac:dyDescent="0.15">
      <c r="A33" s="194"/>
      <c r="B33" s="195" t="s">
        <v>118</v>
      </c>
      <c r="C33" s="196"/>
      <c r="D33" s="35">
        <v>1</v>
      </c>
      <c r="E33" s="35" t="s">
        <v>52</v>
      </c>
      <c r="F33" s="35">
        <v>2</v>
      </c>
      <c r="G33" s="35" t="s">
        <v>53</v>
      </c>
      <c r="H33" s="36">
        <v>400</v>
      </c>
      <c r="I33" s="36">
        <f t="shared" si="1"/>
        <v>800</v>
      </c>
      <c r="J33" s="209"/>
    </row>
    <row r="34" spans="1:10" s="2" customFormat="1" ht="24" customHeight="1" x14ac:dyDescent="0.15">
      <c r="A34" s="194"/>
      <c r="B34" s="195" t="s">
        <v>119</v>
      </c>
      <c r="C34" s="196"/>
      <c r="D34" s="35">
        <v>2</v>
      </c>
      <c r="E34" s="35" t="s">
        <v>59</v>
      </c>
      <c r="F34" s="35">
        <v>3</v>
      </c>
      <c r="G34" s="35" t="s">
        <v>66</v>
      </c>
      <c r="H34" s="36">
        <v>100</v>
      </c>
      <c r="I34" s="36">
        <f t="shared" si="1"/>
        <v>600</v>
      </c>
      <c r="J34" s="209"/>
    </row>
    <row r="35" spans="1:10" s="2" customFormat="1" ht="24" customHeight="1" x14ac:dyDescent="0.15">
      <c r="A35" s="194"/>
      <c r="B35" s="195" t="s">
        <v>120</v>
      </c>
      <c r="C35" s="196"/>
      <c r="D35" s="35">
        <v>2</v>
      </c>
      <c r="E35" s="35" t="s">
        <v>59</v>
      </c>
      <c r="F35" s="35">
        <v>3</v>
      </c>
      <c r="G35" s="35" t="s">
        <v>66</v>
      </c>
      <c r="H35" s="36">
        <v>500</v>
      </c>
      <c r="I35" s="36">
        <f t="shared" si="1"/>
        <v>3000</v>
      </c>
      <c r="J35" s="209"/>
    </row>
    <row r="36" spans="1:10" s="2" customFormat="1" ht="24" customHeight="1" x14ac:dyDescent="0.15">
      <c r="A36" s="194"/>
      <c r="B36" s="195" t="s">
        <v>166</v>
      </c>
      <c r="C36" s="196"/>
      <c r="D36" s="137">
        <v>1</v>
      </c>
      <c r="E36" s="137" t="s">
        <v>59</v>
      </c>
      <c r="F36" s="137">
        <v>1</v>
      </c>
      <c r="G36" s="137" t="s">
        <v>66</v>
      </c>
      <c r="H36" s="36">
        <v>650</v>
      </c>
      <c r="I36" s="36">
        <f t="shared" si="1"/>
        <v>650</v>
      </c>
      <c r="J36" s="138" t="s">
        <v>168</v>
      </c>
    </row>
    <row r="37" spans="1:10" s="2" customFormat="1" ht="24" customHeight="1" x14ac:dyDescent="0.15">
      <c r="A37" s="206"/>
      <c r="B37" s="195" t="s">
        <v>167</v>
      </c>
      <c r="C37" s="196"/>
      <c r="D37" s="137">
        <v>1</v>
      </c>
      <c r="E37" s="137" t="s">
        <v>59</v>
      </c>
      <c r="F37" s="137">
        <v>1</v>
      </c>
      <c r="G37" s="137" t="s">
        <v>66</v>
      </c>
      <c r="H37" s="36">
        <v>100</v>
      </c>
      <c r="I37" s="36">
        <f t="shared" si="1"/>
        <v>100</v>
      </c>
      <c r="J37" s="138"/>
    </row>
    <row r="38" spans="1:10" s="2" customFormat="1" ht="16.5" customHeight="1" x14ac:dyDescent="0.15">
      <c r="A38" s="181" t="s">
        <v>100</v>
      </c>
      <c r="B38" s="182"/>
      <c r="C38" s="182"/>
      <c r="D38" s="18"/>
      <c r="E38" s="18"/>
      <c r="F38" s="18"/>
      <c r="G38" s="18"/>
      <c r="H38" s="18"/>
      <c r="I38" s="52">
        <f>SUM(I32:I37)</f>
        <v>5950</v>
      </c>
      <c r="J38" s="132"/>
    </row>
    <row r="39" spans="1:10" s="2" customFormat="1" ht="24" customHeight="1" x14ac:dyDescent="0.15">
      <c r="A39" s="39" t="s">
        <v>146</v>
      </c>
      <c r="B39" s="40"/>
      <c r="C39" s="40"/>
      <c r="D39" s="41"/>
      <c r="E39" s="41"/>
      <c r="F39" s="41"/>
      <c r="G39" s="41"/>
      <c r="H39" s="42"/>
      <c r="I39" s="65">
        <f>I18+I21+I25+I31+I38</f>
        <v>180218</v>
      </c>
      <c r="J39" s="133"/>
    </row>
    <row r="40" spans="1:10" s="2" customFormat="1" ht="24" customHeight="1" x14ac:dyDescent="0.15">
      <c r="A40" s="39" t="s">
        <v>121</v>
      </c>
      <c r="B40" s="40"/>
      <c r="C40" s="40"/>
      <c r="D40" s="41"/>
      <c r="E40" s="41"/>
      <c r="F40" s="41"/>
      <c r="G40" s="41"/>
      <c r="H40" s="41"/>
      <c r="I40" s="65">
        <f>I39*0.1</f>
        <v>18021.8</v>
      </c>
      <c r="J40" s="133"/>
    </row>
    <row r="41" spans="1:10" s="2" customFormat="1" ht="24" customHeight="1" x14ac:dyDescent="0.15">
      <c r="A41" s="41" t="s">
        <v>101</v>
      </c>
      <c r="B41" s="40"/>
      <c r="C41" s="40"/>
      <c r="D41" s="41"/>
      <c r="E41" s="41"/>
      <c r="F41" s="41"/>
      <c r="G41" s="41"/>
      <c r="H41" s="41"/>
      <c r="I41" s="93">
        <f>SUM(I39:I40)</f>
        <v>198239.8</v>
      </c>
      <c r="J41" s="133"/>
    </row>
    <row r="42" spans="1:10" s="2" customFormat="1" ht="24" customHeight="1" x14ac:dyDescent="0.15">
      <c r="A42" s="203" t="s">
        <v>122</v>
      </c>
      <c r="B42" s="204"/>
      <c r="C42" s="204"/>
      <c r="D42" s="204"/>
      <c r="E42" s="204"/>
      <c r="F42" s="204"/>
      <c r="G42" s="204"/>
      <c r="H42" s="205"/>
      <c r="I42" s="94">
        <f>SUM(I41:I41)</f>
        <v>198239.8</v>
      </c>
      <c r="J42" s="133"/>
    </row>
    <row r="44" spans="1:10" x14ac:dyDescent="0.15">
      <c r="I44" s="5" t="s">
        <v>110</v>
      </c>
      <c r="J44" s="4"/>
    </row>
  </sheetData>
  <mergeCells count="36">
    <mergeCell ref="B10:C10"/>
    <mergeCell ref="B11:C11"/>
    <mergeCell ref="A18:C18"/>
    <mergeCell ref="B19:C19"/>
    <mergeCell ref="B13:C13"/>
    <mergeCell ref="B12:C12"/>
    <mergeCell ref="A10:A17"/>
    <mergeCell ref="B17:C17"/>
    <mergeCell ref="B14:C14"/>
    <mergeCell ref="B15:C15"/>
    <mergeCell ref="B16:C16"/>
    <mergeCell ref="B20:C20"/>
    <mergeCell ref="A21:C21"/>
    <mergeCell ref="B22:C22"/>
    <mergeCell ref="A19:A20"/>
    <mergeCell ref="J32:J35"/>
    <mergeCell ref="B26:C26"/>
    <mergeCell ref="B34:C34"/>
    <mergeCell ref="B35:C35"/>
    <mergeCell ref="B28:C28"/>
    <mergeCell ref="B23:C23"/>
    <mergeCell ref="A22:A24"/>
    <mergeCell ref="B24:C24"/>
    <mergeCell ref="A26:A30"/>
    <mergeCell ref="B30:C30"/>
    <mergeCell ref="B36:C36"/>
    <mergeCell ref="A42:H42"/>
    <mergeCell ref="A25:C25"/>
    <mergeCell ref="A31:C31"/>
    <mergeCell ref="B32:C32"/>
    <mergeCell ref="B33:C33"/>
    <mergeCell ref="B29:C29"/>
    <mergeCell ref="A38:C38"/>
    <mergeCell ref="B27:C27"/>
    <mergeCell ref="A32:A37"/>
    <mergeCell ref="B37:C37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baseColWidth="10" defaultColWidth="8.83203125" defaultRowHeight="17" x14ac:dyDescent="0.15"/>
  <cols>
    <col min="1" max="1" width="19.1640625" style="4" customWidth="1"/>
    <col min="2" max="2" width="16.6640625" style="2" customWidth="1"/>
    <col min="3" max="3" width="24.6640625" style="2" customWidth="1"/>
    <col min="4" max="7" width="6.6640625" style="4" customWidth="1"/>
    <col min="8" max="8" width="13.5" style="5" customWidth="1"/>
    <col min="9" max="9" width="18.6640625" style="5" customWidth="1"/>
    <col min="10" max="10" width="65.5" style="2" customWidth="1"/>
    <col min="11" max="16384" width="8.83203125" style="4"/>
  </cols>
  <sheetData>
    <row r="1" spans="1:23" s="1" customFormat="1" ht="26" customHeight="1" x14ac:dyDescent="0.15">
      <c r="A1" s="6" t="s">
        <v>29</v>
      </c>
      <c r="B1" s="159" t="s">
        <v>30</v>
      </c>
      <c r="C1" s="159"/>
      <c r="D1" s="159"/>
      <c r="E1" s="159"/>
      <c r="F1" s="159"/>
      <c r="G1" s="159"/>
      <c r="H1" s="159"/>
      <c r="I1" s="159"/>
      <c r="J1" s="159"/>
    </row>
    <row r="2" spans="1:23" s="1" customFormat="1" ht="26" customHeight="1" x14ac:dyDescent="0.15">
      <c r="A2" s="7" t="s">
        <v>31</v>
      </c>
      <c r="B2" s="160" t="s">
        <v>32</v>
      </c>
      <c r="C2" s="159"/>
      <c r="D2" s="159"/>
      <c r="E2" s="159"/>
      <c r="F2" s="159"/>
      <c r="G2" s="159"/>
      <c r="H2" s="159"/>
      <c r="I2" s="159"/>
      <c r="J2" s="159"/>
    </row>
    <row r="3" spans="1:23" s="1" customFormat="1" ht="26" customHeight="1" x14ac:dyDescent="0.15">
      <c r="A3" s="7" t="s">
        <v>33</v>
      </c>
      <c r="B3" s="159" t="s">
        <v>123</v>
      </c>
      <c r="C3" s="159"/>
      <c r="D3" s="159"/>
      <c r="E3" s="159"/>
      <c r="F3" s="159"/>
      <c r="G3" s="159"/>
      <c r="H3" s="159"/>
      <c r="I3" s="159"/>
      <c r="J3" s="159"/>
    </row>
    <row r="4" spans="1:23" s="1" customFormat="1" ht="21" customHeight="1" x14ac:dyDescent="0.15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" customHeight="1" x14ac:dyDescent="0.15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" customHeight="1" x14ac:dyDescent="0.15">
      <c r="A6" s="7" t="s">
        <v>39</v>
      </c>
      <c r="B6" s="11" t="s">
        <v>124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 x14ac:dyDescent="0.15">
      <c r="A7" s="166" t="s">
        <v>41</v>
      </c>
      <c r="B7" s="167"/>
      <c r="C7" s="168"/>
      <c r="D7" s="161" t="s">
        <v>42</v>
      </c>
      <c r="E7" s="161"/>
      <c r="F7" s="161"/>
      <c r="G7" s="161"/>
      <c r="H7" s="161"/>
      <c r="I7" s="161"/>
      <c r="J7" s="164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 x14ac:dyDescent="0.15">
      <c r="A8" s="169"/>
      <c r="B8" s="170"/>
      <c r="C8" s="171"/>
      <c r="D8" s="162" t="s">
        <v>44</v>
      </c>
      <c r="E8" s="162"/>
      <c r="F8" s="162"/>
      <c r="G8" s="162"/>
      <c r="H8" s="163" t="s">
        <v>45</v>
      </c>
      <c r="I8" s="163"/>
      <c r="J8" s="165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 x14ac:dyDescent="0.15">
      <c r="A9" s="172"/>
      <c r="B9" s="173"/>
      <c r="C9" s="174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65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 x14ac:dyDescent="0.15">
      <c r="A10" s="188" t="s">
        <v>50</v>
      </c>
      <c r="B10" s="175" t="s">
        <v>51</v>
      </c>
      <c r="C10" s="176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 x14ac:dyDescent="0.15">
      <c r="A11" s="189"/>
      <c r="B11" s="175" t="s">
        <v>55</v>
      </c>
      <c r="C11" s="176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 x14ac:dyDescent="0.15">
      <c r="A12" s="177" t="s">
        <v>56</v>
      </c>
      <c r="B12" s="178"/>
      <c r="C12" s="178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 x14ac:dyDescent="0.15">
      <c r="A13" s="190"/>
      <c r="B13" s="179" t="s">
        <v>58</v>
      </c>
      <c r="C13" s="180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125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 x14ac:dyDescent="0.15">
      <c r="A14" s="190"/>
      <c r="B14" s="179" t="s">
        <v>62</v>
      </c>
      <c r="C14" s="180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 x14ac:dyDescent="0.15">
      <c r="A15" s="181" t="s">
        <v>63</v>
      </c>
      <c r="B15" s="182"/>
      <c r="C15" s="182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" customHeight="1" x14ac:dyDescent="0.15">
      <c r="A16" s="191" t="s">
        <v>64</v>
      </c>
      <c r="B16" s="183" t="s">
        <v>65</v>
      </c>
      <c r="C16" s="184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" customHeight="1" x14ac:dyDescent="0.15">
      <c r="A17" s="192"/>
      <c r="B17" s="183" t="s">
        <v>126</v>
      </c>
      <c r="C17" s="184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 x14ac:dyDescent="0.15">
      <c r="A18" s="181" t="s">
        <v>71</v>
      </c>
      <c r="B18" s="182"/>
      <c r="C18" s="182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 x14ac:dyDescent="0.15">
      <c r="A19" s="192"/>
      <c r="B19" s="179" t="s">
        <v>72</v>
      </c>
      <c r="C19" s="180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 x14ac:dyDescent="0.15">
      <c r="A20" s="192"/>
      <c r="B20" s="179" t="s">
        <v>76</v>
      </c>
      <c r="C20" s="180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 x14ac:dyDescent="0.15">
      <c r="A21" s="192"/>
      <c r="B21" s="179" t="s">
        <v>78</v>
      </c>
      <c r="C21" s="180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 x14ac:dyDescent="0.15">
      <c r="A22" s="192"/>
      <c r="B22" s="179" t="s">
        <v>85</v>
      </c>
      <c r="C22" s="180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 x14ac:dyDescent="0.15">
      <c r="A23" s="192"/>
      <c r="B23" s="179" t="s">
        <v>83</v>
      </c>
      <c r="C23" s="180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 x14ac:dyDescent="0.15">
      <c r="A24" s="192"/>
      <c r="B24" s="179" t="s">
        <v>81</v>
      </c>
      <c r="C24" s="180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 x14ac:dyDescent="0.15">
      <c r="A25" s="192"/>
      <c r="B25" s="197" t="s">
        <v>87</v>
      </c>
      <c r="C25" s="198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 x14ac:dyDescent="0.15">
      <c r="A26" s="192"/>
      <c r="B26" s="197" t="s">
        <v>89</v>
      </c>
      <c r="C26" s="198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 x14ac:dyDescent="0.15">
      <c r="A27" s="192"/>
      <c r="B27" s="197" t="s">
        <v>91</v>
      </c>
      <c r="C27" s="198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 x14ac:dyDescent="0.15">
      <c r="A28" s="181" t="s">
        <v>93</v>
      </c>
      <c r="B28" s="182"/>
      <c r="C28" s="182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 x14ac:dyDescent="0.15">
      <c r="A29" s="193" t="s">
        <v>94</v>
      </c>
      <c r="B29" s="202" t="s">
        <v>95</v>
      </c>
      <c r="C29" s="202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 x14ac:dyDescent="0.15">
      <c r="A30" s="194"/>
      <c r="B30" s="195" t="s">
        <v>97</v>
      </c>
      <c r="C30" s="196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 x14ac:dyDescent="0.15">
      <c r="A31" s="194"/>
      <c r="B31" s="195" t="s">
        <v>94</v>
      </c>
      <c r="C31" s="196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 x14ac:dyDescent="0.15">
      <c r="A32" s="194"/>
      <c r="B32" s="197" t="s">
        <v>99</v>
      </c>
      <c r="C32" s="198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 x14ac:dyDescent="0.15">
      <c r="A33" s="25" t="s">
        <v>100</v>
      </c>
      <c r="B33" s="199"/>
      <c r="C33" s="199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 x14ac:dyDescent="0.15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 x14ac:dyDescent="0.15">
      <c r="A35" s="200" t="s">
        <v>102</v>
      </c>
      <c r="B35" s="201"/>
      <c r="C35" s="201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 x14ac:dyDescent="0.15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" customHeight="1" x14ac:dyDescent="0.15">
      <c r="A37" s="185" t="s">
        <v>104</v>
      </c>
      <c r="B37" s="186"/>
      <c r="C37" s="187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 x14ac:dyDescent="0.15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八区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Microsoft Office 用户</cp:lastModifiedBy>
  <cp:lastPrinted>2016-03-28T03:10:00Z</cp:lastPrinted>
  <dcterms:created xsi:type="dcterms:W3CDTF">2002-04-12T02:22:00Z</dcterms:created>
  <dcterms:modified xsi:type="dcterms:W3CDTF">2018-02-22T08:13:03Z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