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预算单" sheetId="1" r:id="rId1"/>
  </sheets>
  <definedNames>
    <definedName name="_xlnm.Print_Area" localSheetId="0">预算单!$A$1:$H$28</definedName>
  </definedNames>
  <calcPr calcId="144525" concurrentCalc="0"/>
</workbook>
</file>

<file path=xl/sharedStrings.xml><?xml version="1.0" encoding="utf-8"?>
<sst xmlns="http://schemas.openxmlformats.org/spreadsheetml/2006/main" count="75" uniqueCount="68">
  <si>
    <t>华创证券05月27日数博会签约仪式预算单 - 康辉会展 - 0518</t>
  </si>
  <si>
    <t>项目地点：生态会议中心 - 国际会议厅</t>
  </si>
  <si>
    <t>搭建时间：5月27日，12:00-13:30</t>
  </si>
  <si>
    <t>项目内容：iPad签约环节，及软件产品展示搭建</t>
  </si>
  <si>
    <t>序号</t>
  </si>
  <si>
    <t>项目名称</t>
  </si>
  <si>
    <t>尺寸(cm)(W*H) /材质</t>
  </si>
  <si>
    <t>单位</t>
  </si>
  <si>
    <t>数量</t>
  </si>
  <si>
    <t>单价</t>
  </si>
  <si>
    <t>总价</t>
  </si>
  <si>
    <t>备注</t>
  </si>
  <si>
    <t>签约仪式</t>
  </si>
  <si>
    <t>启动视频制作</t>
  </si>
  <si>
    <t>签约文件</t>
  </si>
  <si>
    <t>份</t>
  </si>
  <si>
    <t>签字前的动态进入视频以及签约时的画面，待确认</t>
  </si>
  <si>
    <t>启动后合成特效视频</t>
  </si>
  <si>
    <t>签约后特效视频</t>
  </si>
  <si>
    <t>签约完成启动视频，待确认</t>
  </si>
  <si>
    <t>iPad签约</t>
  </si>
  <si>
    <t>iPad含立柱</t>
  </si>
  <si>
    <t>套</t>
  </si>
  <si>
    <t>合计</t>
  </si>
  <si>
    <t>产品展示台</t>
  </si>
  <si>
    <t>形象背景板</t>
  </si>
  <si>
    <t>双面龙木结构 9cm板封面 异型结构 车贴画面 1cmPVC雕刻喷漆</t>
  </si>
  <si>
    <t>平米</t>
  </si>
  <si>
    <t>2000mm*2800mm厚400mm，13.44平米/个，共7个</t>
  </si>
  <si>
    <t>电脑操作柜</t>
  </si>
  <si>
    <t>立方体 木龙骨结构 9cm板封面 车贴画面 0.5cmPVC 雕刻喷漆</t>
  </si>
  <si>
    <t>个</t>
  </si>
  <si>
    <t>1000mm*800mm*厚600mm</t>
  </si>
  <si>
    <t>发光字</t>
  </si>
  <si>
    <t>定制</t>
  </si>
  <si>
    <t>项</t>
  </si>
  <si>
    <t>安装费</t>
  </si>
  <si>
    <t>电工2人，木工4人，美工4人</t>
  </si>
  <si>
    <t>人</t>
  </si>
  <si>
    <t>10名安装工人，人员根据实际需要数量可调整</t>
  </si>
  <si>
    <t>55寸电视</t>
  </si>
  <si>
    <t>超薄高清液晶电视</t>
  </si>
  <si>
    <t>台</t>
  </si>
  <si>
    <t>壁挂式</t>
  </si>
  <si>
    <t>电脑</t>
  </si>
  <si>
    <t>IBMThinkPad，9成新，预装office</t>
  </si>
  <si>
    <t>免费使用</t>
  </si>
  <si>
    <t>运费</t>
  </si>
  <si>
    <t>往返</t>
  </si>
  <si>
    <t>往返/趟</t>
  </si>
  <si>
    <t>签字背景板</t>
  </si>
  <si>
    <t>桁架+喷绘（黑胶）</t>
  </si>
  <si>
    <t>3m*4m</t>
  </si>
  <si>
    <t>胸花</t>
  </si>
  <si>
    <t>鲜花胸花</t>
  </si>
  <si>
    <t>红色</t>
  </si>
  <si>
    <t>礼仪（旗袍）</t>
  </si>
  <si>
    <t>礼仪人员劳务费</t>
  </si>
  <si>
    <t>费用合计</t>
  </si>
  <si>
    <t>五</t>
  </si>
  <si>
    <t>六</t>
  </si>
  <si>
    <t>服务费</t>
  </si>
  <si>
    <t>七</t>
  </si>
  <si>
    <t>税金</t>
  </si>
  <si>
    <t>增值税专用发票可抵扣</t>
  </si>
  <si>
    <t>八</t>
  </si>
  <si>
    <t>总计</t>
  </si>
  <si>
    <t>以上为该项目预算费用，最终价格以实际发生为准结算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</si>
</sst>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\¥\ * #,##0.00_-;\-\¥\ * #,##0.00_-;_-\¥\ * &quot;-&quot;??_-;_-@_-"/>
  </numFmts>
  <fonts count="29">
    <font>
      <sz val="11"/>
      <color theme="1"/>
      <name val="宋体"/>
      <charset val="134"/>
      <scheme val="minor"/>
    </font>
    <font>
      <sz val="11"/>
      <color indexed="8"/>
      <name val="华文细黑"/>
      <charset val="134"/>
    </font>
    <font>
      <sz val="16"/>
      <name val="华文细黑"/>
      <charset val="134"/>
    </font>
    <font>
      <sz val="11"/>
      <name val="华文细黑"/>
      <charset val="134"/>
    </font>
    <font>
      <b/>
      <sz val="11"/>
      <name val="华文细黑"/>
      <charset val="134"/>
    </font>
    <font>
      <sz val="10"/>
      <color rgb="FFFF0000"/>
      <name val="华文细黑"/>
      <charset val="134"/>
    </font>
    <font>
      <sz val="10"/>
      <name val="华文细黑"/>
      <charset val="134"/>
    </font>
    <font>
      <sz val="10"/>
      <color theme="1"/>
      <name val="华文细黑"/>
      <charset val="134"/>
    </font>
    <font>
      <b/>
      <sz val="10"/>
      <color rgb="FFFF0000"/>
      <name val="华文细黑"/>
      <charset val="134"/>
    </font>
    <font>
      <b/>
      <sz val="10"/>
      <color indexed="8"/>
      <name val="华文细黑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left" vertical="center" wrapText="1"/>
    </xf>
    <xf numFmtId="14" fontId="3" fillId="0" borderId="3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4" applyNumberFormat="1" applyFont="1" applyFill="1" applyBorder="1" applyAlignment="1">
      <alignment horizontal="center" vertical="center" wrapText="1"/>
    </xf>
    <xf numFmtId="176" fontId="7" fillId="0" borderId="4" xfId="4" applyNumberFormat="1" applyFont="1" applyBorder="1" applyAlignment="1">
      <alignment horizontal="center" vertical="center" wrapText="1"/>
    </xf>
    <xf numFmtId="176" fontId="5" fillId="0" borderId="4" xfId="4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9" fontId="6" fillId="0" borderId="4" xfId="0" applyNumberFormat="1" applyFont="1" applyFill="1" applyBorder="1" applyAlignment="1">
      <alignment horizontal="left" vertical="top" shrinkToFit="1"/>
    </xf>
    <xf numFmtId="0" fontId="6" fillId="0" borderId="4" xfId="0" applyFont="1" applyFill="1" applyBorder="1" applyAlignment="1">
      <alignment horizontal="left" vertical="top" shrinkToFit="1"/>
    </xf>
    <xf numFmtId="9" fontId="6" fillId="0" borderId="4" xfId="0" applyNumberFormat="1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shrinkToFit="1"/>
    </xf>
    <xf numFmtId="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0,0_x000a__x000a_NA_x000a__x000a_" xfId="49"/>
  </cellStyles>
  <tableStyles count="0" defaultTableStyle="TableStyleMedium2" defaultPivotStyle="PivotStyleLight16"/>
  <colors>
    <mruColors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view="pageBreakPreview" zoomScaleNormal="140" zoomScaleSheetLayoutView="100" topLeftCell="A4" workbookViewId="0">
      <selection activeCell="J11" sqref="J11"/>
    </sheetView>
  </sheetViews>
  <sheetFormatPr defaultColWidth="9" defaultRowHeight="17" outlineLevelCol="7"/>
  <cols>
    <col min="1" max="1" width="9" style="1"/>
    <col min="2" max="2" width="14.2181818181818" style="1" customWidth="1"/>
    <col min="3" max="3" width="24.6272727272727" style="1" customWidth="1"/>
    <col min="4" max="4" width="11.2181818181818" style="1" customWidth="1"/>
    <col min="5" max="5" width="9.76363636363636" style="1" customWidth="1"/>
    <col min="6" max="6" width="14.5545454545455" style="1" customWidth="1"/>
    <col min="7" max="7" width="16" style="1" customWidth="1"/>
    <col min="8" max="8" width="16.3363636363636" style="1" customWidth="1"/>
    <col min="9" max="16384" width="9" style="1"/>
  </cols>
  <sheetData>
    <row r="1" s="1" customFormat="1" ht="24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spans="1:8">
      <c r="A2" s="5" t="s">
        <v>1</v>
      </c>
      <c r="B2" s="5"/>
      <c r="C2" s="5"/>
      <c r="D2" s="5"/>
      <c r="E2" s="6" t="s">
        <v>2</v>
      </c>
      <c r="F2" s="6"/>
      <c r="G2" s="6"/>
      <c r="H2" s="7"/>
    </row>
    <row r="3" s="1" customFormat="1" spans="1:8">
      <c r="A3" s="8" t="s">
        <v>3</v>
      </c>
      <c r="B3" s="6"/>
      <c r="C3" s="6"/>
      <c r="D3" s="6"/>
      <c r="E3" s="9"/>
      <c r="F3" s="10"/>
      <c r="G3" s="10"/>
      <c r="H3" s="10"/>
    </row>
    <row r="4" s="1" customFormat="1" spans="1:8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11" t="s">
        <v>11</v>
      </c>
    </row>
    <row r="5" s="1" customFormat="1" spans="1:8">
      <c r="A5" s="13" t="s">
        <v>12</v>
      </c>
      <c r="B5" s="13"/>
      <c r="C5" s="13"/>
      <c r="D5" s="13"/>
      <c r="E5" s="13"/>
      <c r="F5" s="13"/>
      <c r="G5" s="13"/>
      <c r="H5" s="14"/>
    </row>
    <row r="6" s="1" customFormat="1" ht="43.5" spans="1:8">
      <c r="A6" s="15">
        <v>1</v>
      </c>
      <c r="B6" s="15" t="s">
        <v>13</v>
      </c>
      <c r="C6" s="15" t="s">
        <v>14</v>
      </c>
      <c r="D6" s="15" t="s">
        <v>15</v>
      </c>
      <c r="E6" s="15">
        <v>4</v>
      </c>
      <c r="F6" s="16">
        <v>1000</v>
      </c>
      <c r="G6" s="16">
        <f>E6*F6</f>
        <v>4000</v>
      </c>
      <c r="H6" s="14" t="s">
        <v>16</v>
      </c>
    </row>
    <row r="7" s="1" customFormat="1" ht="29" spans="1:8">
      <c r="A7" s="15">
        <v>2</v>
      </c>
      <c r="B7" s="15" t="s">
        <v>17</v>
      </c>
      <c r="C7" s="15" t="s">
        <v>18</v>
      </c>
      <c r="D7" s="15" t="s">
        <v>15</v>
      </c>
      <c r="E7" s="15">
        <v>4</v>
      </c>
      <c r="F7" s="16">
        <v>1000</v>
      </c>
      <c r="G7" s="16">
        <f>E7*F7</f>
        <v>4000</v>
      </c>
      <c r="H7" s="14" t="s">
        <v>19</v>
      </c>
    </row>
    <row r="8" s="1" customFormat="1" spans="1:8">
      <c r="A8" s="15">
        <v>3</v>
      </c>
      <c r="B8" s="15" t="s">
        <v>20</v>
      </c>
      <c r="C8" s="15" t="s">
        <v>21</v>
      </c>
      <c r="D8" s="15" t="s">
        <v>22</v>
      </c>
      <c r="E8" s="15">
        <v>6</v>
      </c>
      <c r="F8" s="16">
        <v>2500</v>
      </c>
      <c r="G8" s="16">
        <f>E8*F8</f>
        <v>15000</v>
      </c>
      <c r="H8" s="14"/>
    </row>
    <row r="9" s="1" customFormat="1" spans="1:8">
      <c r="A9" s="13"/>
      <c r="B9" s="13" t="s">
        <v>23</v>
      </c>
      <c r="C9" s="13"/>
      <c r="D9" s="13"/>
      <c r="E9" s="13"/>
      <c r="F9" s="17"/>
      <c r="G9" s="18">
        <f>SUM(G6:G8)</f>
        <v>23000</v>
      </c>
      <c r="H9" s="14"/>
    </row>
    <row r="10" s="1" customFormat="1" spans="1:8">
      <c r="A10" s="13" t="s">
        <v>24</v>
      </c>
      <c r="B10" s="13"/>
      <c r="C10" s="13"/>
      <c r="D10" s="13"/>
      <c r="E10" s="13"/>
      <c r="F10" s="13"/>
      <c r="G10" s="13"/>
      <c r="H10" s="14"/>
    </row>
    <row r="11" s="1" customFormat="1" ht="58" spans="1:8">
      <c r="A11" s="19">
        <v>1</v>
      </c>
      <c r="B11" s="19" t="s">
        <v>25</v>
      </c>
      <c r="C11" s="20" t="s">
        <v>26</v>
      </c>
      <c r="D11" s="19" t="s">
        <v>27</v>
      </c>
      <c r="E11" s="19">
        <f>13.44*7</f>
        <v>94.08</v>
      </c>
      <c r="F11" s="16">
        <v>900</v>
      </c>
      <c r="G11" s="16">
        <f t="shared" ref="G11:G20" si="0">E11*F11</f>
        <v>84672</v>
      </c>
      <c r="H11" s="21" t="s">
        <v>28</v>
      </c>
    </row>
    <row r="12" s="1" customFormat="1" ht="43.5" spans="1:8">
      <c r="A12" s="19">
        <v>2</v>
      </c>
      <c r="B12" s="19" t="s">
        <v>29</v>
      </c>
      <c r="C12" s="19" t="s">
        <v>30</v>
      </c>
      <c r="D12" s="19" t="s">
        <v>31</v>
      </c>
      <c r="E12" s="19">
        <v>7</v>
      </c>
      <c r="F12" s="16">
        <v>800</v>
      </c>
      <c r="G12" s="16">
        <f t="shared" si="0"/>
        <v>5600</v>
      </c>
      <c r="H12" s="19" t="s">
        <v>32</v>
      </c>
    </row>
    <row r="13" s="1" customFormat="1" spans="1:8">
      <c r="A13" s="19">
        <v>3</v>
      </c>
      <c r="B13" s="19" t="s">
        <v>33</v>
      </c>
      <c r="C13" s="19" t="s">
        <v>34</v>
      </c>
      <c r="D13" s="19" t="s">
        <v>35</v>
      </c>
      <c r="E13" s="19">
        <v>7</v>
      </c>
      <c r="F13" s="16">
        <v>450</v>
      </c>
      <c r="G13" s="16">
        <f t="shared" si="0"/>
        <v>3150</v>
      </c>
      <c r="H13" s="19"/>
    </row>
    <row r="14" s="1" customFormat="1" ht="43.5" spans="1:8">
      <c r="A14" s="19">
        <v>4</v>
      </c>
      <c r="B14" s="19" t="s">
        <v>36</v>
      </c>
      <c r="C14" s="19" t="s">
        <v>37</v>
      </c>
      <c r="D14" s="19" t="s">
        <v>38</v>
      </c>
      <c r="E14" s="19">
        <v>10</v>
      </c>
      <c r="F14" s="16">
        <v>360</v>
      </c>
      <c r="G14" s="16">
        <f t="shared" si="0"/>
        <v>3600</v>
      </c>
      <c r="H14" s="20" t="s">
        <v>39</v>
      </c>
    </row>
    <row r="15" s="1" customFormat="1" spans="1:8">
      <c r="A15" s="19">
        <v>5</v>
      </c>
      <c r="B15" s="19" t="s">
        <v>40</v>
      </c>
      <c r="C15" s="19" t="s">
        <v>41</v>
      </c>
      <c r="D15" s="19" t="s">
        <v>42</v>
      </c>
      <c r="E15" s="19">
        <v>7</v>
      </c>
      <c r="F15" s="16">
        <v>650</v>
      </c>
      <c r="G15" s="16">
        <f t="shared" si="0"/>
        <v>4550</v>
      </c>
      <c r="H15" s="19" t="s">
        <v>43</v>
      </c>
    </row>
    <row r="16" s="1" customFormat="1" ht="29" spans="1:8">
      <c r="A16" s="19">
        <v>6</v>
      </c>
      <c r="B16" s="19" t="s">
        <v>44</v>
      </c>
      <c r="C16" s="19" t="s">
        <v>45</v>
      </c>
      <c r="D16" s="19" t="s">
        <v>42</v>
      </c>
      <c r="E16" s="19">
        <v>0</v>
      </c>
      <c r="F16" s="16">
        <v>200</v>
      </c>
      <c r="G16" s="16">
        <f t="shared" si="0"/>
        <v>0</v>
      </c>
      <c r="H16" s="19" t="s">
        <v>46</v>
      </c>
    </row>
    <row r="17" s="1" customFormat="1" spans="1:8">
      <c r="A17" s="19">
        <v>7</v>
      </c>
      <c r="B17" s="19" t="s">
        <v>47</v>
      </c>
      <c r="C17" s="19" t="s">
        <v>48</v>
      </c>
      <c r="D17" s="19" t="s">
        <v>49</v>
      </c>
      <c r="E17" s="19">
        <v>2</v>
      </c>
      <c r="F17" s="16">
        <v>2000</v>
      </c>
      <c r="G17" s="16">
        <f t="shared" si="0"/>
        <v>4000</v>
      </c>
      <c r="H17" s="19"/>
    </row>
    <row r="18" s="1" customFormat="1" spans="1:8">
      <c r="A18" s="19">
        <v>8</v>
      </c>
      <c r="B18" s="19" t="s">
        <v>50</v>
      </c>
      <c r="C18" s="19" t="s">
        <v>51</v>
      </c>
      <c r="D18" s="19" t="s">
        <v>27</v>
      </c>
      <c r="E18" s="19">
        <v>12</v>
      </c>
      <c r="F18" s="16">
        <v>50</v>
      </c>
      <c r="G18" s="16">
        <f t="shared" si="0"/>
        <v>600</v>
      </c>
      <c r="H18" s="19" t="s">
        <v>52</v>
      </c>
    </row>
    <row r="19" s="1" customFormat="1" spans="1:8">
      <c r="A19" s="19">
        <v>9</v>
      </c>
      <c r="B19" s="19" t="s">
        <v>53</v>
      </c>
      <c r="C19" s="19" t="s">
        <v>54</v>
      </c>
      <c r="D19" s="19" t="s">
        <v>31</v>
      </c>
      <c r="E19" s="19">
        <v>50</v>
      </c>
      <c r="F19" s="16">
        <v>10</v>
      </c>
      <c r="G19" s="16">
        <f t="shared" si="0"/>
        <v>500</v>
      </c>
      <c r="H19" s="19" t="s">
        <v>55</v>
      </c>
    </row>
    <row r="20" s="1" customFormat="1" spans="1:8">
      <c r="A20" s="19">
        <v>10</v>
      </c>
      <c r="B20" s="19" t="s">
        <v>56</v>
      </c>
      <c r="C20" s="19" t="s">
        <v>57</v>
      </c>
      <c r="D20" s="19" t="s">
        <v>38</v>
      </c>
      <c r="E20" s="19">
        <v>4</v>
      </c>
      <c r="F20" s="16">
        <v>500</v>
      </c>
      <c r="G20" s="16">
        <f t="shared" si="0"/>
        <v>2000</v>
      </c>
      <c r="H20" s="19"/>
    </row>
    <row r="21" s="1" customFormat="1" spans="1:8">
      <c r="A21" s="13"/>
      <c r="B21" s="13" t="s">
        <v>23</v>
      </c>
      <c r="C21" s="13"/>
      <c r="D21" s="13"/>
      <c r="E21" s="13"/>
      <c r="F21" s="17"/>
      <c r="G21" s="18">
        <f>SUM(G11:G20)</f>
        <v>108672</v>
      </c>
      <c r="H21" s="21"/>
    </row>
    <row r="22" s="1" customFormat="1" spans="1:8">
      <c r="A22" s="22" t="s">
        <v>58</v>
      </c>
      <c r="B22" s="23"/>
      <c r="C22" s="23"/>
      <c r="D22" s="23"/>
      <c r="E22" s="23"/>
      <c r="F22" s="23"/>
      <c r="G22" s="24"/>
      <c r="H22" s="25"/>
    </row>
    <row r="23" s="1" customFormat="1" spans="1:8">
      <c r="A23" s="26" t="s">
        <v>59</v>
      </c>
      <c r="B23" s="26" t="s">
        <v>23</v>
      </c>
      <c r="C23" s="26"/>
      <c r="D23" s="26"/>
      <c r="E23" s="26"/>
      <c r="F23" s="26"/>
      <c r="G23" s="17">
        <f>G9+G21</f>
        <v>131672</v>
      </c>
      <c r="H23" s="27"/>
    </row>
    <row r="24" s="1" customFormat="1" spans="1:8">
      <c r="A24" s="26" t="s">
        <v>60</v>
      </c>
      <c r="B24" s="26" t="s">
        <v>61</v>
      </c>
      <c r="C24" s="28">
        <v>0.1</v>
      </c>
      <c r="D24" s="29"/>
      <c r="E24" s="29"/>
      <c r="F24" s="29"/>
      <c r="G24" s="17">
        <f>G23*C24</f>
        <v>13167.2</v>
      </c>
      <c r="H24" s="30"/>
    </row>
    <row r="25" s="1" customFormat="1" ht="29" spans="1:8">
      <c r="A25" s="26" t="s">
        <v>62</v>
      </c>
      <c r="B25" s="26" t="s">
        <v>63</v>
      </c>
      <c r="C25" s="31">
        <v>0.06</v>
      </c>
      <c r="D25" s="32"/>
      <c r="E25" s="32"/>
      <c r="F25" s="32"/>
      <c r="G25" s="17">
        <f>(G23+G24)*0.06</f>
        <v>8690.352</v>
      </c>
      <c r="H25" s="33" t="s">
        <v>64</v>
      </c>
    </row>
    <row r="26" s="1" customFormat="1" spans="1:8">
      <c r="A26" s="34" t="s">
        <v>65</v>
      </c>
      <c r="B26" s="34" t="s">
        <v>66</v>
      </c>
      <c r="C26" s="34"/>
      <c r="D26" s="34"/>
      <c r="E26" s="34"/>
      <c r="F26" s="34"/>
      <c r="G26" s="18">
        <f>SUM(G23:G25)</f>
        <v>153529.552</v>
      </c>
      <c r="H26" s="35"/>
    </row>
    <row r="27" s="1" customFormat="1" ht="18.9" customHeight="1" spans="1:8">
      <c r="A27" s="36" t="s">
        <v>67</v>
      </c>
      <c r="B27" s="37"/>
      <c r="C27" s="37"/>
      <c r="D27" s="37"/>
      <c r="E27" s="37"/>
      <c r="F27" s="37"/>
      <c r="G27" s="37"/>
      <c r="H27" s="38"/>
    </row>
  </sheetData>
  <mergeCells count="13">
    <mergeCell ref="A1:H1"/>
    <mergeCell ref="A2:D2"/>
    <mergeCell ref="E2:H2"/>
    <mergeCell ref="A3:D3"/>
    <mergeCell ref="E3:H3"/>
    <mergeCell ref="A5:G5"/>
    <mergeCell ref="A10:G10"/>
    <mergeCell ref="A22:G22"/>
    <mergeCell ref="C23:F23"/>
    <mergeCell ref="C24:F24"/>
    <mergeCell ref="C25:F25"/>
    <mergeCell ref="C26:F26"/>
    <mergeCell ref="A27:H27"/>
  </mergeCells>
  <pageMargins left="0.699305555555556" right="0.699305555555556" top="0.75" bottom="0.75" header="0.3" footer="0.3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 Han</dc:creator>
  <cp:lastModifiedBy>Daisy</cp:lastModifiedBy>
  <dcterms:created xsi:type="dcterms:W3CDTF">2018-08-14T06:20:00Z</dcterms:created>
  <dcterms:modified xsi:type="dcterms:W3CDTF">2019-05-19T05:08:07Z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