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930"/>
  </bookViews>
  <sheets>
    <sheet name="试驾旅行社" sheetId="16" r:id="rId1"/>
  </sheets>
  <definedNames>
    <definedName name="_xlnm.Print_Area" localSheetId="0">试驾旅行社!$A$1:$H$45</definedName>
    <definedName name="_xlnm.Print_Titles" localSheetId="0">试驾旅行社!$1:$7</definedName>
  </definedNames>
  <calcPr calcId="114210" fullCalcOnLoad="1" concurrentCalc="0"/>
</workbook>
</file>

<file path=xl/calcChain.xml><?xml version="1.0" encoding="utf-8"?>
<calcChain xmlns="http://schemas.openxmlformats.org/spreadsheetml/2006/main">
  <c r="G39" i="16"/>
  <c r="G40"/>
  <c r="G11"/>
  <c r="G36"/>
  <c r="G38"/>
  <c r="G28"/>
  <c r="G27"/>
  <c r="G25"/>
  <c r="G24"/>
  <c r="G23"/>
  <c r="G33"/>
  <c r="G18"/>
  <c r="G14"/>
  <c r="G13"/>
  <c r="G12"/>
  <c r="G10"/>
  <c r="G17"/>
  <c r="G19"/>
  <c r="G32"/>
  <c r="G15"/>
  <c r="G21"/>
  <c r="G22"/>
  <c r="G26"/>
  <c r="G29"/>
  <c r="G31"/>
  <c r="G35"/>
  <c r="G41"/>
  <c r="G42"/>
  <c r="G43"/>
  <c r="G44"/>
</calcChain>
</file>

<file path=xl/sharedStrings.xml><?xml version="1.0" encoding="utf-8"?>
<sst xmlns="http://schemas.openxmlformats.org/spreadsheetml/2006/main" count="80" uniqueCount="71">
  <si>
    <t xml:space="preserve">Event:                 </t>
  </si>
  <si>
    <t>全新一代君威GS底盘 媒体workshop</t>
  </si>
  <si>
    <t>全新一代君威GS底盘</t>
  </si>
  <si>
    <t xml:space="preserve">Date:                  </t>
  </si>
  <si>
    <t>2017年9月11日-13日</t>
  </si>
  <si>
    <t xml:space="preserve">VENUE:                  </t>
  </si>
  <si>
    <t>广德</t>
  </si>
  <si>
    <t>康辉集团北京国际会议展览有限公司</t>
  </si>
  <si>
    <t xml:space="preserve">Project No:               </t>
  </si>
  <si>
    <t xml:space="preserve">Number of person:       </t>
  </si>
  <si>
    <t>项目</t>
  </si>
  <si>
    <t>规格</t>
  </si>
  <si>
    <t>单价</t>
  </si>
  <si>
    <t>次数</t>
  </si>
  <si>
    <t>数量</t>
  </si>
  <si>
    <t>总价</t>
  </si>
  <si>
    <t>备注</t>
  </si>
  <si>
    <t>酒店相关：安徽广德木子度假村</t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</si>
  <si>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4、早餐：均含双早
5、环境：干净、舒适、相对安静（尤其针是媒体）媒体房间尽量保证大床房，房型统一
6、客房数量：确定好数量后允许再上下浮动10％
7、欢迎水果</t>
  </si>
  <si>
    <t>自付房费（含增值税）</t>
  </si>
  <si>
    <t>9月11日-9月13日 大床房（含单早，服务费，宽带费用）</t>
  </si>
  <si>
    <t>SGM工作人员自付</t>
  </si>
  <si>
    <t>公付房费</t>
  </si>
  <si>
    <t>9月12日-9月13日 大床房（含服务费，宽带费用）</t>
  </si>
  <si>
    <t>9月11日-9月13日 标间（含服务费，宽带费用）朗明等工作人员住房</t>
  </si>
  <si>
    <t>9月11日-9月13日 标间（含服务费，宽带费用）摄影师</t>
  </si>
  <si>
    <t>酒店大堂允许背板搭建，酒店提供签到桌、桌布座椅、鲜花，酒店大堂不允许有其他竞品的相关签到物品</t>
  </si>
  <si>
    <t>9月11日21:00入场搭建
9月13日晚上撤场</t>
  </si>
  <si>
    <t>媒体用餐</t>
  </si>
  <si>
    <t>用餐</t>
  </si>
  <si>
    <t>9月12日晚餐（参与活动媒体+工作人员）</t>
  </si>
  <si>
    <t>媒体用餐 （广德试车场餐厅）</t>
  </si>
  <si>
    <t>9月13日午餐（参与活动媒体+工作人员）</t>
  </si>
  <si>
    <t>大巴需求（根据媒体具体航班调整需求）</t>
  </si>
  <si>
    <t>考斯特（两年内新车、车况良好）</t>
  </si>
  <si>
    <t>9月12日工作车（木子度假村-试车场-木子度假村）</t>
  </si>
  <si>
    <t>全天使用</t>
  </si>
  <si>
    <t>9月12日接机（虹桥-木子度假村）</t>
  </si>
  <si>
    <t>GL8</t>
  </si>
  <si>
    <t>媒体相关</t>
  </si>
  <si>
    <t>媒体茶歇</t>
  </si>
  <si>
    <t>巴黎水、依云矿泉水、进口果汁等（需备冰桶存放），30人，100元/人</t>
  </si>
  <si>
    <t>固定费用</t>
  </si>
  <si>
    <t>500元/人*26人</t>
  </si>
  <si>
    <t>摄影师相关</t>
  </si>
  <si>
    <t>摄影师</t>
  </si>
  <si>
    <t>摄影劳务费（不含住宿、餐费）
素材拍摄、后期精修处理及制作：图片+GIF；活动流程拍摄</t>
  </si>
  <si>
    <t>固定费用: 30000元/场</t>
  </si>
  <si>
    <t>其他（请务必考虑如下明细的发票是否可以使用，是否需要增加税率）</t>
  </si>
  <si>
    <r>
      <rPr>
        <sz val="11"/>
        <color indexed="8"/>
        <rFont val="Arial"/>
        <family val="2"/>
      </rPr>
      <t>总计（Net</t>
    </r>
    <r>
      <rPr>
        <sz val="12"/>
        <color indexed="8"/>
        <rFont val="宋体"/>
        <charset val="134"/>
      </rPr>
      <t>）</t>
    </r>
  </si>
  <si>
    <t>服务费10%（Service Fee 10%）</t>
  </si>
  <si>
    <t>总计（不含增值税6%）</t>
  </si>
  <si>
    <t>欢迎水果</t>
    <phoneticPr fontId="36" type="noConversion"/>
  </si>
  <si>
    <t>9月11日晚餐（工作人员）</t>
    <phoneticPr fontId="36" type="noConversion"/>
  </si>
  <si>
    <t>朗知</t>
    <phoneticPr fontId="36" type="noConversion"/>
  </si>
  <si>
    <t>9月11日工作车</t>
    <phoneticPr fontId="36" type="noConversion"/>
  </si>
  <si>
    <t>9月13日工作车（木子度假村-试车场-机场）</t>
    <phoneticPr fontId="36" type="noConversion"/>
  </si>
  <si>
    <t>9月11日GL8虹桥-木子</t>
    <phoneticPr fontId="36" type="noConversion"/>
  </si>
  <si>
    <t>GL8媒体</t>
    <phoneticPr fontId="36" type="noConversion"/>
  </si>
  <si>
    <t>9月12日SGM 公司--木子</t>
    <phoneticPr fontId="36" type="noConversion"/>
  </si>
  <si>
    <t>GL8</t>
    <phoneticPr fontId="36" type="noConversion"/>
  </si>
  <si>
    <t>33座</t>
    <phoneticPr fontId="36" type="noConversion"/>
  </si>
  <si>
    <t>9月13日活动+送机（酒店-试车--虹桥）</t>
    <phoneticPr fontId="36" type="noConversion"/>
  </si>
  <si>
    <t>9月12日晚上 SGM-广德</t>
    <phoneticPr fontId="36" type="noConversion"/>
  </si>
  <si>
    <t>HELP</t>
    <phoneticPr fontId="36" type="noConversion"/>
  </si>
  <si>
    <t>工作人员交通费</t>
    <phoneticPr fontId="36" type="noConversion"/>
  </si>
  <si>
    <t>工作人员住宿费</t>
    <phoneticPr fontId="36" type="noConversion"/>
  </si>
  <si>
    <t>ppt</t>
    <phoneticPr fontId="36" type="noConversion"/>
  </si>
  <si>
    <t>合同价格（不含增值税6%）</t>
    <phoneticPr fontId="36" type="noConversion"/>
  </si>
  <si>
    <t>9月11日工作人员（虹桥泊悦）</t>
    <phoneticPr fontId="36" type="noConversion"/>
  </si>
  <si>
    <t>工作人员餐费</t>
    <phoneticPr fontId="36" type="noConversion"/>
  </si>
</sst>
</file>

<file path=xl/styles.xml><?xml version="1.0" encoding="utf-8"?>
<styleSheet xmlns="http://schemas.openxmlformats.org/spreadsheetml/2006/main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.00\ [$€]_-;\-* #,##0.00\ [$€]_-;_-* &quot;-&quot;??\ [$€]_-;_-@_-"/>
    <numFmt numFmtId="177" formatCode="_-* #,##0.00\ _€_-;\-* #,##0.00\ _€_-;_-* &quot;-&quot;??\ _€_-;_-@_-"/>
    <numFmt numFmtId="178" formatCode="_-* #,##0.00\ [$€-1]_-;\-* #,##0.00\ [$€-1]_-;_-* &quot;-&quot;??\ [$€-1]_-"/>
    <numFmt numFmtId="179" formatCode="#,##0_);[Red]\(#,##0\)"/>
    <numFmt numFmtId="180" formatCode="#,##0_ "/>
    <numFmt numFmtId="181" formatCode="0.00_);[Red]\(0.00\)"/>
    <numFmt numFmtId="182" formatCode="0_ "/>
  </numFmts>
  <fonts count="38">
    <font>
      <sz val="12"/>
      <name val="宋体"/>
      <charset val="134"/>
    </font>
    <font>
      <sz val="9"/>
      <name val="微软雅黑"/>
      <family val="2"/>
      <charset val="134"/>
    </font>
    <font>
      <b/>
      <sz val="9"/>
      <color indexed="6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indexed="8"/>
      <name val="Arial"/>
      <family val="2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Verdana"/>
      <family val="2"/>
    </font>
    <font>
      <sz val="11"/>
      <color indexed="20"/>
      <name val="宋体"/>
      <charset val="134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4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13" fillId="0" borderId="0" applyNumberFormat="0" applyBorder="0" applyAlignment="0" applyProtection="0">
      <alignment vertical="center"/>
    </xf>
    <xf numFmtId="0" fontId="13" fillId="0" borderId="0"/>
    <xf numFmtId="0" fontId="35" fillId="0" borderId="0"/>
    <xf numFmtId="0" fontId="12" fillId="0" borderId="0" applyNumberFormat="0" applyBorder="0" applyAlignment="0" applyProtection="0">
      <alignment vertical="center"/>
    </xf>
    <xf numFmtId="0" fontId="5" fillId="2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5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5" fillId="7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11" borderId="0" applyNumberFormat="0" applyBorder="0" applyProtection="0">
      <alignment vertical="center"/>
    </xf>
    <xf numFmtId="0" fontId="8" fillId="12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13" borderId="0" applyNumberFormat="0" applyBorder="0" applyProtection="0">
      <alignment vertical="center"/>
    </xf>
    <xf numFmtId="0" fontId="8" fillId="14" borderId="0" applyNumberFormat="0" applyBorder="0" applyProtection="0">
      <alignment vertical="center"/>
    </xf>
    <xf numFmtId="0" fontId="8" fillId="15" borderId="0" applyNumberFormat="0" applyBorder="0" applyProtection="0">
      <alignment vertical="center"/>
    </xf>
    <xf numFmtId="0" fontId="8" fillId="16" borderId="0" applyNumberFormat="0" applyBorder="0" applyProtection="0">
      <alignment vertical="center"/>
    </xf>
    <xf numFmtId="0" fontId="8" fillId="17" borderId="0" applyNumberFormat="0" applyBorder="0" applyProtection="0">
      <alignment vertical="center"/>
    </xf>
    <xf numFmtId="0" fontId="8" fillId="18" borderId="0" applyNumberFormat="0" applyBorder="0" applyProtection="0">
      <alignment vertical="center"/>
    </xf>
    <xf numFmtId="0" fontId="8" fillId="13" borderId="0" applyNumberFormat="0" applyBorder="0" applyProtection="0">
      <alignment vertical="center"/>
    </xf>
    <xf numFmtId="0" fontId="8" fillId="14" borderId="0" applyNumberFormat="0" applyBorder="0" applyProtection="0">
      <alignment vertical="center"/>
    </xf>
    <xf numFmtId="0" fontId="8" fillId="19" borderId="0" applyNumberFormat="0" applyBorder="0" applyProtection="0">
      <alignment vertical="center"/>
    </xf>
    <xf numFmtId="0" fontId="24" fillId="3" borderId="0" applyNumberFormat="0" applyBorder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10" fillId="20" borderId="1" applyNumberFormat="0" applyProtection="0">
      <alignment vertical="center"/>
    </xf>
    <xf numFmtId="0" fontId="17" fillId="21" borderId="2" applyNumberFormat="0" applyProtection="0">
      <alignment vertical="center"/>
    </xf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8" fillId="0" borderId="0" applyNumberFormat="0" applyBorder="0" applyProtection="0">
      <alignment vertical="center"/>
    </xf>
    <xf numFmtId="0" fontId="2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21" fillId="0" borderId="4" applyNumberFormat="0" applyProtection="0">
      <alignment vertical="center"/>
    </xf>
    <xf numFmtId="0" fontId="14" fillId="0" borderId="5" applyNumberFormat="0" applyProtection="0">
      <alignment vertical="center"/>
    </xf>
    <xf numFmtId="0" fontId="14" fillId="0" borderId="0" applyNumberFormat="0" applyBorder="0" applyProtection="0">
      <alignment vertical="center"/>
    </xf>
    <xf numFmtId="0" fontId="16" fillId="7" borderId="1" applyNumberFormat="0" applyProtection="0">
      <alignment vertical="center"/>
    </xf>
    <xf numFmtId="0" fontId="22" fillId="0" borderId="6" applyNumberFormat="0" applyProtection="0">
      <alignment vertical="center"/>
    </xf>
    <xf numFmtId="0" fontId="15" fillId="22" borderId="0" applyNumberFormat="0" applyBorder="0" applyProtection="0">
      <alignment vertical="center"/>
    </xf>
    <xf numFmtId="0" fontId="23" fillId="0" borderId="0"/>
    <xf numFmtId="0" fontId="35" fillId="0" borderId="0">
      <alignment vertical="center"/>
    </xf>
    <xf numFmtId="0" fontId="35" fillId="23" borderId="7" applyNumberFormat="0" applyProtection="0">
      <alignment vertical="center"/>
    </xf>
    <xf numFmtId="0" fontId="9" fillId="20" borderId="8" applyNumberFormat="0" applyProtection="0">
      <alignment vertical="center"/>
    </xf>
    <xf numFmtId="0" fontId="13" fillId="0" borderId="0"/>
    <xf numFmtId="178" fontId="13" fillId="0" borderId="0"/>
    <xf numFmtId="0" fontId="13" fillId="0" borderId="0"/>
    <xf numFmtId="0" fontId="26" fillId="0" borderId="0"/>
    <xf numFmtId="0" fontId="27" fillId="0" borderId="0" applyNumberFormat="0" applyBorder="0" applyProtection="0">
      <alignment vertical="center"/>
    </xf>
    <xf numFmtId="0" fontId="28" fillId="0" borderId="9" applyNumberFormat="0" applyProtection="0">
      <alignment vertical="center"/>
    </xf>
    <xf numFmtId="0" fontId="19" fillId="0" borderId="0" applyNumberFormat="0" applyBorder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7" fillId="0" borderId="0">
      <alignment vertical="center"/>
    </xf>
    <xf numFmtId="0" fontId="23" fillId="0" borderId="0"/>
    <xf numFmtId="0" fontId="35" fillId="0" borderId="0"/>
    <xf numFmtId="0" fontId="20" fillId="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10" fillId="24" borderId="1" applyNumberFormat="0" applyAlignment="0" applyProtection="0">
      <alignment vertical="center"/>
    </xf>
    <xf numFmtId="0" fontId="17" fillId="21" borderId="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4" borderId="8" applyNumberFormat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2" fillId="0" borderId="0"/>
    <xf numFmtId="0" fontId="13" fillId="0" borderId="0" applyNumberFormat="0" applyBorder="0" applyAlignment="0" applyProtection="0">
      <alignment vertical="center"/>
    </xf>
    <xf numFmtId="0" fontId="35" fillId="23" borderId="7" applyNumberFormat="0" applyFont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24" borderId="0" xfId="64" applyFont="1" applyFill="1" applyAlignment="1">
      <alignment horizontal="center" vertical="center"/>
    </xf>
    <xf numFmtId="0" fontId="1" fillId="0" borderId="0" xfId="64" applyFont="1" applyFill="1" applyAlignment="1">
      <alignment horizontal="center" vertical="center"/>
    </xf>
    <xf numFmtId="0" fontId="1" fillId="24" borderId="0" xfId="0" applyNumberFormat="1" applyFont="1" applyFill="1" applyBorder="1" applyAlignment="1">
      <alignment vertical="center"/>
    </xf>
    <xf numFmtId="0" fontId="1" fillId="24" borderId="0" xfId="64" applyFont="1" applyFill="1" applyAlignment="1">
      <alignment vertical="center"/>
    </xf>
    <xf numFmtId="0" fontId="1" fillId="24" borderId="0" xfId="64" applyFont="1" applyFill="1" applyAlignment="1">
      <alignment horizontal="left" vertical="center"/>
    </xf>
    <xf numFmtId="179" fontId="1" fillId="24" borderId="0" xfId="64" applyNumberFormat="1" applyFont="1" applyFill="1" applyAlignment="1">
      <alignment horizontal="center" vertical="center"/>
    </xf>
    <xf numFmtId="0" fontId="1" fillId="24" borderId="0" xfId="64" applyFont="1" applyFill="1" applyAlignment="1">
      <alignment vertical="center" wrapText="1"/>
    </xf>
    <xf numFmtId="0" fontId="1" fillId="24" borderId="0" xfId="64" applyFont="1" applyFill="1">
      <alignment vertical="center"/>
    </xf>
    <xf numFmtId="57" fontId="1" fillId="24" borderId="0" xfId="64" applyNumberFormat="1" applyFont="1" applyFill="1" applyAlignment="1">
      <alignment horizontal="left" vertical="center"/>
    </xf>
    <xf numFmtId="0" fontId="2" fillId="24" borderId="0" xfId="64" applyFont="1" applyFill="1" applyAlignment="1">
      <alignment horizontal="center" vertical="center"/>
    </xf>
    <xf numFmtId="0" fontId="3" fillId="24" borderId="13" xfId="64" applyFont="1" applyFill="1" applyBorder="1" applyAlignment="1">
      <alignment horizontal="center" vertical="center" wrapText="1"/>
    </xf>
    <xf numFmtId="179" fontId="3" fillId="24" borderId="13" xfId="64" applyNumberFormat="1" applyFont="1" applyFill="1" applyBorder="1" applyAlignment="1">
      <alignment horizontal="center" vertical="center"/>
    </xf>
    <xf numFmtId="0" fontId="3" fillId="20" borderId="13" xfId="64" applyFont="1" applyFill="1" applyBorder="1" applyAlignment="1">
      <alignment horizontal="left" vertical="center" wrapText="1"/>
    </xf>
    <xf numFmtId="0" fontId="3" fillId="20" borderId="13" xfId="64" applyFont="1" applyFill="1" applyBorder="1" applyAlignment="1">
      <alignment horizontal="center" vertical="center" wrapText="1"/>
    </xf>
    <xf numFmtId="179" fontId="3" fillId="20" borderId="13" xfId="64" applyNumberFormat="1" applyFont="1" applyFill="1" applyBorder="1" applyAlignment="1">
      <alignment horizontal="left" vertical="center" wrapText="1"/>
    </xf>
    <xf numFmtId="0" fontId="1" fillId="21" borderId="13" xfId="64" applyFont="1" applyFill="1" applyBorder="1" applyAlignment="1">
      <alignment horizontal="center" vertical="center" wrapText="1"/>
    </xf>
    <xf numFmtId="0" fontId="1" fillId="0" borderId="14" xfId="66" applyFont="1" applyFill="1" applyBorder="1" applyAlignment="1">
      <alignment horizontal="center" vertical="center" wrapText="1"/>
    </xf>
    <xf numFmtId="0" fontId="1" fillId="24" borderId="13" xfId="0" applyFont="1" applyFill="1" applyBorder="1" applyAlignment="1">
      <alignment horizontal="left" vertical="center" wrapText="1"/>
    </xf>
    <xf numFmtId="180" fontId="1" fillId="24" borderId="13" xfId="64" applyNumberFormat="1" applyFont="1" applyFill="1" applyBorder="1" applyAlignment="1">
      <alignment horizontal="center" vertical="center"/>
    </xf>
    <xf numFmtId="179" fontId="1" fillId="24" borderId="13" xfId="64" applyNumberFormat="1" applyFont="1" applyFill="1" applyBorder="1" applyAlignment="1">
      <alignment horizontal="center" vertical="center"/>
    </xf>
    <xf numFmtId="0" fontId="1" fillId="0" borderId="14" xfId="64" applyFont="1" applyFill="1" applyBorder="1" applyAlignment="1">
      <alignment horizontal="center" vertical="center" wrapText="1"/>
    </xf>
    <xf numFmtId="58" fontId="1" fillId="0" borderId="13" xfId="66" applyNumberFormat="1" applyFont="1" applyFill="1" applyBorder="1" applyAlignment="1">
      <alignment horizontal="left" vertical="center" wrapText="1"/>
    </xf>
    <xf numFmtId="0" fontId="1" fillId="24" borderId="15" xfId="64" applyFont="1" applyFill="1" applyBorder="1" applyAlignment="1">
      <alignment horizontal="center" vertical="center" wrapText="1"/>
    </xf>
    <xf numFmtId="0" fontId="1" fillId="0" borderId="16" xfId="64" applyFont="1" applyFill="1" applyBorder="1" applyAlignment="1">
      <alignment horizontal="left" vertical="center" wrapText="1"/>
    </xf>
    <xf numFmtId="0" fontId="1" fillId="0" borderId="17" xfId="64" applyFont="1" applyFill="1" applyBorder="1" applyAlignment="1">
      <alignment horizontal="left" vertical="center" wrapText="1"/>
    </xf>
    <xf numFmtId="0" fontId="1" fillId="0" borderId="13" xfId="64" applyFont="1" applyFill="1" applyBorder="1" applyAlignment="1">
      <alignment horizontal="left" vertical="center" wrapText="1"/>
    </xf>
    <xf numFmtId="179" fontId="1" fillId="0" borderId="13" xfId="64" applyNumberFormat="1" applyFont="1" applyFill="1" applyBorder="1" applyAlignment="1">
      <alignment horizontal="center" vertical="center" wrapText="1"/>
    </xf>
    <xf numFmtId="0" fontId="1" fillId="0" borderId="13" xfId="64" applyFont="1" applyFill="1" applyBorder="1" applyAlignment="1">
      <alignment horizontal="center" vertical="center" wrapText="1"/>
    </xf>
    <xf numFmtId="179" fontId="1" fillId="0" borderId="13" xfId="64" applyNumberFormat="1" applyFont="1" applyFill="1" applyBorder="1" applyAlignment="1">
      <alignment horizontal="center" vertical="center"/>
    </xf>
    <xf numFmtId="0" fontId="3" fillId="20" borderId="13" xfId="64" applyFont="1" applyFill="1" applyBorder="1" applyAlignment="1">
      <alignment vertical="center" wrapText="1"/>
    </xf>
    <xf numFmtId="0" fontId="1" fillId="0" borderId="13" xfId="64" applyFont="1" applyFill="1" applyBorder="1" applyAlignment="1">
      <alignment vertical="center" wrapText="1"/>
    </xf>
    <xf numFmtId="0" fontId="3" fillId="0" borderId="13" xfId="64" applyFont="1" applyFill="1" applyBorder="1" applyAlignment="1">
      <alignment horizontal="center" vertical="center" wrapText="1"/>
    </xf>
    <xf numFmtId="181" fontId="1" fillId="0" borderId="13" xfId="0" applyNumberFormat="1" applyFont="1" applyFill="1" applyBorder="1" applyAlignment="1" applyProtection="1">
      <alignment horizontal="left" vertical="center" wrapText="1"/>
    </xf>
    <xf numFmtId="179" fontId="1" fillId="24" borderId="13" xfId="0" applyNumberFormat="1" applyFont="1" applyFill="1" applyBorder="1" applyAlignment="1">
      <alignment horizontal="center" vertical="center"/>
    </xf>
    <xf numFmtId="180" fontId="1" fillId="0" borderId="13" xfId="64" applyNumberFormat="1" applyFont="1" applyFill="1" applyBorder="1" applyAlignment="1">
      <alignment horizontal="center" vertical="center"/>
    </xf>
    <xf numFmtId="179" fontId="4" fillId="7" borderId="13" xfId="0" applyNumberFormat="1" applyFont="1" applyFill="1" applyBorder="1" applyAlignment="1">
      <alignment horizontal="center" vertical="center"/>
    </xf>
    <xf numFmtId="0" fontId="4" fillId="7" borderId="13" xfId="0" applyNumberFormat="1" applyFont="1" applyFill="1" applyBorder="1" applyAlignment="1">
      <alignment horizontal="center" vertical="center"/>
    </xf>
    <xf numFmtId="182" fontId="7" fillId="17" borderId="13" xfId="0" applyNumberFormat="1" applyFont="1" applyFill="1" applyBorder="1" applyAlignment="1">
      <alignment horizontal="center" vertical="center"/>
    </xf>
    <xf numFmtId="0" fontId="1" fillId="24" borderId="0" xfId="0" applyNumberFormat="1" applyFont="1" applyFill="1" applyBorder="1" applyAlignment="1">
      <alignment horizontal="center" vertical="center"/>
    </xf>
    <xf numFmtId="182" fontId="7" fillId="17" borderId="0" xfId="0" applyNumberFormat="1" applyFont="1" applyFill="1" applyAlignment="1">
      <alignment horizontal="center" vertical="center"/>
    </xf>
    <xf numFmtId="0" fontId="1" fillId="24" borderId="0" xfId="0" applyNumberFormat="1" applyFont="1" applyFill="1" applyAlignment="1">
      <alignment horizontal="center" vertical="center"/>
    </xf>
    <xf numFmtId="0" fontId="1" fillId="0" borderId="0" xfId="64" applyFont="1" applyFill="1" applyAlignment="1">
      <alignment horizontal="left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4" xfId="64" applyFont="1" applyFill="1" applyBorder="1" applyAlignment="1">
      <alignment horizontal="left" vertical="center" wrapText="1"/>
    </xf>
    <xf numFmtId="0" fontId="1" fillId="0" borderId="18" xfId="64" applyFont="1" applyFill="1" applyBorder="1" applyAlignment="1">
      <alignment horizontal="left" vertical="center" wrapText="1"/>
    </xf>
    <xf numFmtId="0" fontId="1" fillId="0" borderId="15" xfId="64" applyFont="1" applyFill="1" applyBorder="1" applyAlignment="1">
      <alignment horizontal="center" vertical="center" wrapText="1"/>
    </xf>
    <xf numFmtId="179" fontId="1" fillId="0" borderId="13" xfId="0" applyNumberFormat="1" applyFont="1" applyFill="1" applyBorder="1" applyAlignment="1">
      <alignment horizontal="center" vertical="center"/>
    </xf>
    <xf numFmtId="179" fontId="1" fillId="24" borderId="0" xfId="64" applyNumberFormat="1" applyFont="1" applyFill="1" applyAlignment="1">
      <alignment horizontal="center" vertical="center"/>
    </xf>
    <xf numFmtId="0" fontId="1" fillId="24" borderId="0" xfId="64" applyFont="1" applyFill="1" applyAlignment="1">
      <alignment horizontal="center" vertical="center"/>
    </xf>
    <xf numFmtId="0" fontId="1" fillId="24" borderId="0" xfId="64" applyFont="1" applyFill="1" applyAlignment="1">
      <alignment horizontal="left" vertical="center" wrapText="1"/>
    </xf>
    <xf numFmtId="0" fontId="3" fillId="24" borderId="13" xfId="64" applyFont="1" applyFill="1" applyBorder="1" applyAlignment="1">
      <alignment horizontal="center" vertical="center" wrapText="1"/>
    </xf>
    <xf numFmtId="0" fontId="1" fillId="0" borderId="13" xfId="66" applyFont="1" applyFill="1" applyBorder="1" applyAlignment="1">
      <alignment horizontal="left" vertical="center" wrapText="1"/>
    </xf>
    <xf numFmtId="0" fontId="1" fillId="0" borderId="16" xfId="64" applyFont="1" applyFill="1" applyBorder="1" applyAlignment="1">
      <alignment horizontal="left" vertical="center" wrapText="1"/>
    </xf>
    <xf numFmtId="0" fontId="1" fillId="0" borderId="17" xfId="64" applyFont="1" applyFill="1" applyBorder="1" applyAlignment="1">
      <alignment horizontal="left" vertical="center" wrapText="1"/>
    </xf>
    <xf numFmtId="0" fontId="1" fillId="0" borderId="13" xfId="64" applyFont="1" applyFill="1" applyBorder="1" applyAlignment="1">
      <alignment horizontal="center" vertical="center" wrapText="1"/>
    </xf>
    <xf numFmtId="0" fontId="1" fillId="0" borderId="14" xfId="64" applyFont="1" applyFill="1" applyBorder="1" applyAlignment="1">
      <alignment horizontal="left" vertical="center" wrapText="1"/>
    </xf>
    <xf numFmtId="0" fontId="1" fillId="0" borderId="15" xfId="64" applyFont="1" applyFill="1" applyBorder="1" applyAlignment="1">
      <alignment horizontal="left" vertical="center" wrapText="1"/>
    </xf>
    <xf numFmtId="0" fontId="1" fillId="0" borderId="18" xfId="64" applyFont="1" applyFill="1" applyBorder="1" applyAlignment="1">
      <alignment horizontal="left" vertical="center" wrapText="1"/>
    </xf>
    <xf numFmtId="0" fontId="1" fillId="0" borderId="14" xfId="64" applyFont="1" applyFill="1" applyBorder="1" applyAlignment="1">
      <alignment horizontal="center" vertical="center" wrapText="1"/>
    </xf>
    <xf numFmtId="0" fontId="1" fillId="0" borderId="15" xfId="64" applyFont="1" applyFill="1" applyBorder="1" applyAlignment="1">
      <alignment horizontal="center" vertical="center" wrapText="1"/>
    </xf>
    <xf numFmtId="0" fontId="6" fillId="17" borderId="0" xfId="0" applyNumberFormat="1" applyFont="1" applyFill="1" applyAlignment="1">
      <alignment horizontal="center" vertical="center"/>
    </xf>
    <xf numFmtId="0" fontId="6" fillId="17" borderId="16" xfId="0" applyNumberFormat="1" applyFont="1" applyFill="1" applyBorder="1" applyAlignment="1">
      <alignment horizontal="center" vertical="center"/>
    </xf>
    <xf numFmtId="0" fontId="6" fillId="17" borderId="19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4" fillId="7" borderId="16" xfId="0" applyNumberFormat="1" applyFont="1" applyFill="1" applyBorder="1" applyAlignment="1">
      <alignment horizontal="center" vertical="center"/>
    </xf>
    <xf numFmtId="0" fontId="4" fillId="7" borderId="19" xfId="0" applyNumberFormat="1" applyFont="1" applyFill="1" applyBorder="1" applyAlignment="1">
      <alignment horizontal="center" vertical="center"/>
    </xf>
    <xf numFmtId="0" fontId="5" fillId="7" borderId="16" xfId="0" applyNumberFormat="1" applyFont="1" applyFill="1" applyBorder="1" applyAlignment="1">
      <alignment horizontal="center" vertical="center"/>
    </xf>
    <xf numFmtId="0" fontId="5" fillId="7" borderId="19" xfId="0" applyNumberFormat="1" applyFont="1" applyFill="1" applyBorder="1" applyAlignment="1">
      <alignment horizontal="center" vertical="center"/>
    </xf>
  </cellXfs>
  <cellStyles count="85">
    <cellStyle name="_ET_STYLE_NoName_00_" xfId="1"/>
    <cellStyle name="0,0_x000a__x000a_NA_x000a__x000a_" xfId="2"/>
    <cellStyle name="0,0_x000d__x000d_NA_x000d__x000d_" xfId="3"/>
    <cellStyle name="0,0_x005f_x000d__x005f_x000a_NA_x005f_x000d__x005f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suchter Hyperlink_budget BMW Deal…ng 20070530.xls" xfId="30"/>
    <cellStyle name="Calculation" xfId="31"/>
    <cellStyle name="Check Cell" xfId="32"/>
    <cellStyle name="Comma" xfId="33"/>
    <cellStyle name="Currency" xfId="34"/>
    <cellStyle name="Currency 2" xfId="35"/>
    <cellStyle name="Dezimal 2" xfId="36"/>
    <cellStyle name="Euro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al 2" xfId="47"/>
    <cellStyle name="Normal 3" xfId="48"/>
    <cellStyle name="Note" xfId="49"/>
    <cellStyle name="Output" xfId="50"/>
    <cellStyle name="Standard 2" xfId="51"/>
    <cellStyle name="Standard 4" xfId="52"/>
    <cellStyle name="Standard_080529_FB_Verkaufsstundensätze gkk" xfId="53"/>
    <cellStyle name="Style 1" xfId="54"/>
    <cellStyle name="Title" xfId="55"/>
    <cellStyle name="Total" xfId="56"/>
    <cellStyle name="Warning Text" xfId="57"/>
    <cellStyle name="标题 1 2" xfId="58"/>
    <cellStyle name="标题 2 2" xfId="59"/>
    <cellStyle name="标题 3 2" xfId="60"/>
    <cellStyle name="标题 4 2" xfId="61"/>
    <cellStyle name="标题 5" xfId="62"/>
    <cellStyle name="差 2" xfId="63"/>
    <cellStyle name="常规" xfId="0" builtinId="0"/>
    <cellStyle name="常规 2" xfId="64"/>
    <cellStyle name="常规 2 2" xfId="65"/>
    <cellStyle name="常规 3" xfId="66"/>
    <cellStyle name="常规 4" xfId="67"/>
    <cellStyle name="常规 6" xfId="68"/>
    <cellStyle name="好 2" xfId="69"/>
    <cellStyle name="汇总 2" xfId="70"/>
    <cellStyle name="货币 2" xfId="71"/>
    <cellStyle name="货币 3" xfId="72"/>
    <cellStyle name="计算 2" xfId="73"/>
    <cellStyle name="检查单元格 2" xfId="74"/>
    <cellStyle name="解释性文本 2" xfId="75"/>
    <cellStyle name="警告文本 2" xfId="76"/>
    <cellStyle name="链接单元格 2" xfId="77"/>
    <cellStyle name="适中 2" xfId="78"/>
    <cellStyle name="输出 2" xfId="79"/>
    <cellStyle name="输入 2" xfId="80"/>
    <cellStyle name="样式 1" xfId="81"/>
    <cellStyle name="样式 1 2" xfId="82"/>
    <cellStyle name="一般_Sheet1" xfId="83"/>
    <cellStyle name="注释 2" xfId="8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1025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5"/>
  <sheetViews>
    <sheetView tabSelected="1" view="pageBreakPreview" zoomScale="85" zoomScaleNormal="100" zoomScaleSheetLayoutView="85" workbookViewId="0">
      <pane xSplit="2" ySplit="8" topLeftCell="C27" activePane="bottomRight" state="frozen"/>
      <selection pane="topRight"/>
      <selection pane="bottomLeft"/>
      <selection pane="bottomRight" activeCell="C36" sqref="C36"/>
    </sheetView>
  </sheetViews>
  <sheetFormatPr defaultColWidth="19.75" defaultRowHeight="14.25"/>
  <cols>
    <col min="1" max="1" width="31.25" style="4" customWidth="1"/>
    <col min="2" max="2" width="17.25" style="5" customWidth="1"/>
    <col min="3" max="3" width="43.25" style="1" customWidth="1"/>
    <col min="4" max="4" width="7.125" style="6" customWidth="1"/>
    <col min="5" max="6" width="6.25" style="6" customWidth="1"/>
    <col min="7" max="7" width="8.25" style="6" customWidth="1"/>
    <col min="8" max="8" width="14.625" style="7" customWidth="1"/>
    <col min="9" max="9" width="19.75" style="5"/>
    <col min="10" max="16384" width="19.75" style="8"/>
  </cols>
  <sheetData>
    <row r="1" spans="1:9" ht="45.95" customHeight="1">
      <c r="A1" s="51"/>
      <c r="B1" s="51"/>
      <c r="C1" s="51"/>
    </row>
    <row r="2" spans="1:9">
      <c r="A2" s="5" t="s">
        <v>0</v>
      </c>
      <c r="B2" s="52" t="s">
        <v>1</v>
      </c>
      <c r="C2" s="52"/>
      <c r="D2" s="52"/>
      <c r="E2" s="52"/>
      <c r="F2" s="50" t="s">
        <v>2</v>
      </c>
      <c r="G2" s="50"/>
      <c r="H2" s="50"/>
    </row>
    <row r="3" spans="1:9">
      <c r="A3" s="5" t="s">
        <v>3</v>
      </c>
      <c r="B3" s="9" t="s">
        <v>4</v>
      </c>
      <c r="C3" s="10"/>
      <c r="F3" s="50" t="s">
        <v>4</v>
      </c>
      <c r="G3" s="50"/>
      <c r="H3" s="50"/>
    </row>
    <row r="4" spans="1:9">
      <c r="A4" s="5" t="s">
        <v>5</v>
      </c>
      <c r="B4" s="5" t="s">
        <v>6</v>
      </c>
      <c r="F4" s="50" t="s">
        <v>7</v>
      </c>
      <c r="G4" s="50"/>
      <c r="H4" s="50"/>
    </row>
    <row r="5" spans="1:9" ht="9.75" hidden="1" customHeight="1">
      <c r="A5" s="5" t="s">
        <v>8</v>
      </c>
      <c r="F5" s="50"/>
      <c r="G5" s="50"/>
      <c r="H5" s="50"/>
    </row>
    <row r="6" spans="1:9" hidden="1">
      <c r="A6" s="5" t="s">
        <v>9</v>
      </c>
      <c r="F6" s="50"/>
      <c r="G6" s="50"/>
      <c r="H6" s="50"/>
    </row>
    <row r="7" spans="1:9" s="1" customFormat="1">
      <c r="A7" s="53" t="s">
        <v>10</v>
      </c>
      <c r="B7" s="53"/>
      <c r="C7" s="11" t="s">
        <v>11</v>
      </c>
      <c r="D7" s="12" t="s">
        <v>12</v>
      </c>
      <c r="E7" s="12" t="s">
        <v>13</v>
      </c>
      <c r="F7" s="12" t="s">
        <v>14</v>
      </c>
      <c r="G7" s="12" t="s">
        <v>15</v>
      </c>
      <c r="H7" s="11" t="s">
        <v>16</v>
      </c>
      <c r="I7" s="5"/>
    </row>
    <row r="8" spans="1:9" s="1" customFormat="1">
      <c r="A8" s="13" t="s">
        <v>17</v>
      </c>
      <c r="B8" s="13"/>
      <c r="C8" s="14"/>
      <c r="D8" s="15"/>
      <c r="E8" s="15"/>
      <c r="F8" s="15"/>
      <c r="G8" s="15"/>
      <c r="H8" s="16"/>
      <c r="I8" s="5"/>
    </row>
    <row r="9" spans="1:9" s="1" customFormat="1" ht="42" customHeight="1">
      <c r="A9" s="58" t="s">
        <v>18</v>
      </c>
      <c r="B9" s="17" t="s">
        <v>19</v>
      </c>
      <c r="C9" s="18" t="s">
        <v>20</v>
      </c>
      <c r="D9" s="19">
        <v>338</v>
      </c>
      <c r="E9" s="19">
        <v>2</v>
      </c>
      <c r="F9" s="20">
        <v>5</v>
      </c>
      <c r="G9" s="20">
        <v>0</v>
      </c>
      <c r="H9" s="21" t="s">
        <v>21</v>
      </c>
      <c r="I9" s="5"/>
    </row>
    <row r="10" spans="1:9" s="2" customFormat="1" ht="42" customHeight="1">
      <c r="A10" s="59"/>
      <c r="B10" s="61" t="s">
        <v>22</v>
      </c>
      <c r="C10" s="26" t="s">
        <v>23</v>
      </c>
      <c r="D10" s="35">
        <v>338</v>
      </c>
      <c r="E10" s="35">
        <v>1</v>
      </c>
      <c r="F10" s="29">
        <v>28</v>
      </c>
      <c r="G10" s="29">
        <f t="shared" ref="G10:G15" si="0">D10*E10*F10</f>
        <v>9464</v>
      </c>
      <c r="H10" s="57"/>
      <c r="I10" s="42"/>
    </row>
    <row r="11" spans="1:9" s="2" customFormat="1">
      <c r="A11" s="59"/>
      <c r="B11" s="62"/>
      <c r="C11" s="26" t="s">
        <v>69</v>
      </c>
      <c r="D11" s="35">
        <v>1150</v>
      </c>
      <c r="E11" s="35">
        <v>1</v>
      </c>
      <c r="F11" s="29">
        <v>3</v>
      </c>
      <c r="G11" s="29">
        <f t="shared" si="0"/>
        <v>3450</v>
      </c>
      <c r="H11" s="57"/>
      <c r="I11" s="42"/>
    </row>
    <row r="12" spans="1:9" s="2" customFormat="1" ht="42" customHeight="1">
      <c r="A12" s="59"/>
      <c r="B12" s="62"/>
      <c r="C12" s="26" t="s">
        <v>24</v>
      </c>
      <c r="D12" s="35">
        <v>338</v>
      </c>
      <c r="E12" s="35">
        <v>1</v>
      </c>
      <c r="F12" s="29">
        <v>7</v>
      </c>
      <c r="G12" s="29">
        <f t="shared" si="0"/>
        <v>2366</v>
      </c>
      <c r="H12" s="57"/>
      <c r="I12" s="42"/>
    </row>
    <row r="13" spans="1:9" s="2" customFormat="1" ht="42" customHeight="1">
      <c r="A13" s="60"/>
      <c r="B13" s="62"/>
      <c r="C13" s="26" t="s">
        <v>25</v>
      </c>
      <c r="D13" s="35">
        <v>338</v>
      </c>
      <c r="E13" s="35">
        <v>2</v>
      </c>
      <c r="F13" s="29">
        <v>2</v>
      </c>
      <c r="G13" s="29">
        <f t="shared" si="0"/>
        <v>1352</v>
      </c>
      <c r="H13" s="57"/>
      <c r="I13" s="42"/>
    </row>
    <row r="14" spans="1:9" s="2" customFormat="1">
      <c r="A14" s="47"/>
      <c r="B14" s="48"/>
      <c r="C14" s="26" t="s">
        <v>52</v>
      </c>
      <c r="D14" s="35">
        <v>38</v>
      </c>
      <c r="E14" s="35">
        <v>1</v>
      </c>
      <c r="F14" s="29">
        <v>40</v>
      </c>
      <c r="G14" s="29">
        <f t="shared" si="0"/>
        <v>1520</v>
      </c>
      <c r="H14" s="48"/>
      <c r="I14" s="42"/>
    </row>
    <row r="15" spans="1:9" s="1" customFormat="1" ht="28.5">
      <c r="A15" s="54" t="s">
        <v>26</v>
      </c>
      <c r="B15" s="54"/>
      <c r="C15" s="22" t="s">
        <v>27</v>
      </c>
      <c r="D15" s="19">
        <v>0</v>
      </c>
      <c r="E15" s="19">
        <v>1</v>
      </c>
      <c r="F15" s="20">
        <v>1</v>
      </c>
      <c r="G15" s="20">
        <f t="shared" si="0"/>
        <v>0</v>
      </c>
      <c r="H15" s="23"/>
      <c r="I15" s="5"/>
    </row>
    <row r="16" spans="1:9" s="1" customFormat="1">
      <c r="A16" s="13" t="s">
        <v>28</v>
      </c>
      <c r="B16" s="13"/>
      <c r="C16" s="14"/>
      <c r="D16" s="15"/>
      <c r="E16" s="15"/>
      <c r="F16" s="15"/>
      <c r="G16" s="15"/>
      <c r="H16" s="16"/>
      <c r="I16" s="5"/>
    </row>
    <row r="17" spans="1:9" s="2" customFormat="1">
      <c r="A17" s="46" t="s">
        <v>28</v>
      </c>
      <c r="B17" s="21" t="s">
        <v>29</v>
      </c>
      <c r="C17" s="26" t="s">
        <v>30</v>
      </c>
      <c r="D17" s="29">
        <v>1490</v>
      </c>
      <c r="E17" s="29">
        <v>1</v>
      </c>
      <c r="F17" s="29">
        <v>4</v>
      </c>
      <c r="G17" s="29">
        <f>D17*E17*F17</f>
        <v>5960</v>
      </c>
      <c r="H17" s="21"/>
      <c r="I17" s="42"/>
    </row>
    <row r="18" spans="1:9" s="2" customFormat="1">
      <c r="A18" s="46"/>
      <c r="B18" s="21"/>
      <c r="C18" s="26" t="s">
        <v>53</v>
      </c>
      <c r="D18" s="29">
        <v>500</v>
      </c>
      <c r="E18" s="29">
        <v>1</v>
      </c>
      <c r="F18" s="29">
        <v>1</v>
      </c>
      <c r="G18" s="29">
        <f>D18*E18*F18</f>
        <v>500</v>
      </c>
      <c r="H18" s="21"/>
      <c r="I18" s="42"/>
    </row>
    <row r="19" spans="1:9" s="2" customFormat="1" ht="24" customHeight="1">
      <c r="A19" s="46" t="s">
        <v>31</v>
      </c>
      <c r="B19" s="21" t="s">
        <v>29</v>
      </c>
      <c r="C19" s="26" t="s">
        <v>32</v>
      </c>
      <c r="D19" s="29">
        <v>1405</v>
      </c>
      <c r="E19" s="29">
        <v>1</v>
      </c>
      <c r="F19" s="29">
        <v>4</v>
      </c>
      <c r="G19" s="29">
        <f>D19*E19*F19</f>
        <v>5620</v>
      </c>
      <c r="H19" s="21"/>
      <c r="I19" s="42"/>
    </row>
    <row r="20" spans="1:9" s="1" customFormat="1">
      <c r="A20" s="13" t="s">
        <v>33</v>
      </c>
      <c r="B20" s="13"/>
      <c r="C20" s="14"/>
      <c r="D20" s="15"/>
      <c r="E20" s="15"/>
      <c r="F20" s="15"/>
      <c r="G20" s="15"/>
      <c r="H20" s="16"/>
      <c r="I20" s="5"/>
    </row>
    <row r="21" spans="1:9" s="2" customFormat="1">
      <c r="A21" s="55" t="s">
        <v>55</v>
      </c>
      <c r="B21" s="56"/>
      <c r="C21" s="26" t="s">
        <v>34</v>
      </c>
      <c r="D21" s="27">
        <v>3000</v>
      </c>
      <c r="E21" s="27">
        <v>1</v>
      </c>
      <c r="F21" s="27">
        <v>1</v>
      </c>
      <c r="G21" s="27">
        <f t="shared" ref="G21:G29" si="1">D21*E21*F21</f>
        <v>3000</v>
      </c>
      <c r="H21" s="28"/>
      <c r="I21" s="42"/>
    </row>
    <row r="22" spans="1:9" s="2" customFormat="1">
      <c r="A22" s="55" t="s">
        <v>35</v>
      </c>
      <c r="B22" s="56"/>
      <c r="C22" s="26" t="s">
        <v>34</v>
      </c>
      <c r="D22" s="27">
        <v>3000</v>
      </c>
      <c r="E22" s="27">
        <v>1</v>
      </c>
      <c r="F22" s="27">
        <v>1</v>
      </c>
      <c r="G22" s="27">
        <f t="shared" si="1"/>
        <v>3000</v>
      </c>
      <c r="H22" s="28" t="s">
        <v>36</v>
      </c>
      <c r="I22" s="42"/>
    </row>
    <row r="23" spans="1:9" s="2" customFormat="1">
      <c r="A23" s="55" t="s">
        <v>56</v>
      </c>
      <c r="B23" s="56"/>
      <c r="C23" s="26" t="s">
        <v>34</v>
      </c>
      <c r="D23" s="27">
        <v>3000</v>
      </c>
      <c r="E23" s="27">
        <v>1</v>
      </c>
      <c r="F23" s="27">
        <v>1</v>
      </c>
      <c r="G23" s="27">
        <f t="shared" si="1"/>
        <v>3000</v>
      </c>
      <c r="H23" s="28"/>
      <c r="I23" s="42"/>
    </row>
    <row r="24" spans="1:9" s="2" customFormat="1">
      <c r="A24" s="24" t="s">
        <v>57</v>
      </c>
      <c r="B24" s="25"/>
      <c r="C24" s="26" t="s">
        <v>58</v>
      </c>
      <c r="D24" s="27">
        <v>2200</v>
      </c>
      <c r="E24" s="27">
        <v>1</v>
      </c>
      <c r="F24" s="27">
        <v>2</v>
      </c>
      <c r="G24" s="27">
        <f t="shared" si="1"/>
        <v>4400</v>
      </c>
      <c r="H24" s="28"/>
      <c r="I24" s="42"/>
    </row>
    <row r="25" spans="1:9" s="2" customFormat="1">
      <c r="A25" s="24" t="s">
        <v>59</v>
      </c>
      <c r="B25" s="25"/>
      <c r="C25" s="26" t="s">
        <v>60</v>
      </c>
      <c r="D25" s="27">
        <v>2200</v>
      </c>
      <c r="E25" s="27">
        <v>1</v>
      </c>
      <c r="F25" s="27">
        <v>1</v>
      </c>
      <c r="G25" s="27">
        <f t="shared" si="1"/>
        <v>2200</v>
      </c>
      <c r="H25" s="28"/>
      <c r="I25" s="42"/>
    </row>
    <row r="26" spans="1:9" s="2" customFormat="1">
      <c r="A26" s="55" t="s">
        <v>37</v>
      </c>
      <c r="B26" s="56"/>
      <c r="C26" s="26" t="s">
        <v>34</v>
      </c>
      <c r="D26" s="27">
        <v>3000</v>
      </c>
      <c r="E26" s="27">
        <v>1</v>
      </c>
      <c r="F26" s="27">
        <v>1</v>
      </c>
      <c r="G26" s="27">
        <f t="shared" si="1"/>
        <v>3000</v>
      </c>
      <c r="H26" s="28"/>
      <c r="I26" s="42"/>
    </row>
    <row r="27" spans="1:9" s="2" customFormat="1">
      <c r="A27" s="55" t="s">
        <v>37</v>
      </c>
      <c r="B27" s="56"/>
      <c r="C27" s="26" t="s">
        <v>61</v>
      </c>
      <c r="D27" s="27">
        <v>3500</v>
      </c>
      <c r="E27" s="27">
        <v>1</v>
      </c>
      <c r="F27" s="27">
        <v>2</v>
      </c>
      <c r="G27" s="27">
        <f t="shared" si="1"/>
        <v>7000</v>
      </c>
      <c r="H27" s="28"/>
      <c r="I27" s="42"/>
    </row>
    <row r="28" spans="1:9" s="2" customFormat="1">
      <c r="A28" s="55" t="s">
        <v>62</v>
      </c>
      <c r="B28" s="56"/>
      <c r="C28" s="26" t="s">
        <v>61</v>
      </c>
      <c r="D28" s="27">
        <v>3500</v>
      </c>
      <c r="E28" s="27">
        <v>1</v>
      </c>
      <c r="F28" s="27">
        <v>2</v>
      </c>
      <c r="G28" s="27">
        <f t="shared" si="1"/>
        <v>7000</v>
      </c>
      <c r="H28" s="28"/>
      <c r="I28" s="42"/>
    </row>
    <row r="29" spans="1:9" s="2" customFormat="1">
      <c r="A29" s="55" t="s">
        <v>63</v>
      </c>
      <c r="B29" s="56"/>
      <c r="C29" s="26" t="s">
        <v>38</v>
      </c>
      <c r="D29" s="29">
        <v>2200</v>
      </c>
      <c r="E29" s="29">
        <v>1</v>
      </c>
      <c r="F29" s="29">
        <v>1</v>
      </c>
      <c r="G29" s="29">
        <f t="shared" si="1"/>
        <v>2200</v>
      </c>
      <c r="H29" s="26"/>
      <c r="I29" s="42"/>
    </row>
    <row r="30" spans="1:9" s="1" customFormat="1">
      <c r="A30" s="13" t="s">
        <v>39</v>
      </c>
      <c r="B30" s="13"/>
      <c r="C30" s="30"/>
      <c r="D30" s="15"/>
      <c r="E30" s="15"/>
      <c r="F30" s="15"/>
      <c r="G30" s="15"/>
      <c r="H30" s="16"/>
      <c r="I30" s="5"/>
    </row>
    <row r="31" spans="1:9" s="2" customFormat="1" ht="27" customHeight="1">
      <c r="A31" s="55" t="s">
        <v>40</v>
      </c>
      <c r="B31" s="56"/>
      <c r="C31" s="31" t="s">
        <v>41</v>
      </c>
      <c r="D31" s="27">
        <v>100</v>
      </c>
      <c r="E31" s="27">
        <v>1</v>
      </c>
      <c r="F31" s="27">
        <v>32</v>
      </c>
      <c r="G31" s="29">
        <f>+D31*E31*F31</f>
        <v>3200</v>
      </c>
      <c r="H31" s="28"/>
      <c r="I31" s="42"/>
    </row>
    <row r="32" spans="1:9" s="2" customFormat="1" ht="15" customHeight="1">
      <c r="A32" s="24" t="s">
        <v>42</v>
      </c>
      <c r="B32" s="25"/>
      <c r="C32" s="31" t="s">
        <v>42</v>
      </c>
      <c r="D32" s="27">
        <v>500</v>
      </c>
      <c r="E32" s="27">
        <v>1</v>
      </c>
      <c r="F32" s="27">
        <v>24</v>
      </c>
      <c r="G32" s="29">
        <f>+D32*E32*F32</f>
        <v>12000</v>
      </c>
      <c r="H32" s="32" t="s">
        <v>43</v>
      </c>
      <c r="I32" s="42"/>
    </row>
    <row r="33" spans="1:9" s="2" customFormat="1" ht="15" customHeight="1">
      <c r="A33" s="24"/>
      <c r="B33" s="25"/>
      <c r="C33" s="31"/>
      <c r="D33" s="27">
        <v>2827.5</v>
      </c>
      <c r="E33" s="27">
        <v>1</v>
      </c>
      <c r="F33" s="27">
        <v>1</v>
      </c>
      <c r="G33" s="29">
        <f>+D33*E33*F33</f>
        <v>2827.5</v>
      </c>
      <c r="H33" s="32" t="s">
        <v>54</v>
      </c>
      <c r="I33" s="42"/>
    </row>
    <row r="34" spans="1:9" s="1" customFormat="1">
      <c r="A34" s="13" t="s">
        <v>44</v>
      </c>
      <c r="B34" s="13"/>
      <c r="C34" s="14"/>
      <c r="D34" s="15"/>
      <c r="E34" s="15"/>
      <c r="F34" s="15"/>
      <c r="G34" s="15"/>
      <c r="H34" s="16"/>
      <c r="I34" s="5"/>
    </row>
    <row r="35" spans="1:9" s="2" customFormat="1" ht="28.5">
      <c r="A35" s="66" t="s">
        <v>45</v>
      </c>
      <c r="B35" s="66"/>
      <c r="C35" s="33" t="s">
        <v>46</v>
      </c>
      <c r="D35" s="49">
        <v>30000</v>
      </c>
      <c r="E35" s="49">
        <v>1</v>
      </c>
      <c r="F35" s="49">
        <v>1</v>
      </c>
      <c r="G35" s="49">
        <f>D35*E35*F35</f>
        <v>30000</v>
      </c>
      <c r="H35" s="32" t="s">
        <v>47</v>
      </c>
      <c r="I35" s="42"/>
    </row>
    <row r="36" spans="1:9" s="2" customFormat="1">
      <c r="A36" s="43" t="s">
        <v>67</v>
      </c>
      <c r="B36" s="43"/>
      <c r="C36" s="33"/>
      <c r="D36" s="49">
        <v>10600</v>
      </c>
      <c r="E36" s="49">
        <v>1</v>
      </c>
      <c r="F36" s="49">
        <v>1</v>
      </c>
      <c r="G36" s="49">
        <f>D36*E36*F36</f>
        <v>10600</v>
      </c>
      <c r="H36" s="32"/>
      <c r="I36" s="42"/>
    </row>
    <row r="37" spans="1:9" s="1" customFormat="1" ht="28.5">
      <c r="A37" s="13" t="s">
        <v>48</v>
      </c>
      <c r="B37" s="13"/>
      <c r="C37" s="14"/>
      <c r="D37" s="15"/>
      <c r="E37" s="15"/>
      <c r="F37" s="15"/>
      <c r="G37" s="15"/>
      <c r="H37" s="16"/>
      <c r="I37" s="5"/>
    </row>
    <row r="38" spans="1:9" s="1" customFormat="1">
      <c r="A38" s="67" t="s">
        <v>65</v>
      </c>
      <c r="B38" s="68"/>
      <c r="C38" s="28"/>
      <c r="D38" s="35">
        <v>1200</v>
      </c>
      <c r="E38" s="35">
        <v>1</v>
      </c>
      <c r="F38" s="35">
        <v>2</v>
      </c>
      <c r="G38" s="34">
        <f>D38*E38*F38</f>
        <v>2400</v>
      </c>
      <c r="H38" s="32"/>
      <c r="I38" s="5"/>
    </row>
    <row r="39" spans="1:9" s="1" customFormat="1">
      <c r="A39" s="44" t="s">
        <v>66</v>
      </c>
      <c r="B39" s="45"/>
      <c r="C39" s="28"/>
      <c r="D39" s="35">
        <v>338</v>
      </c>
      <c r="E39" s="35">
        <v>1</v>
      </c>
      <c r="F39" s="35">
        <v>2</v>
      </c>
      <c r="G39" s="34">
        <f>D39*E39*F39</f>
        <v>676</v>
      </c>
      <c r="H39" s="32"/>
      <c r="I39" s="5"/>
    </row>
    <row r="40" spans="1:9" s="1" customFormat="1">
      <c r="A40" s="44" t="s">
        <v>70</v>
      </c>
      <c r="B40" s="45"/>
      <c r="C40" s="28"/>
      <c r="D40" s="35">
        <v>100</v>
      </c>
      <c r="E40" s="35">
        <v>1</v>
      </c>
      <c r="F40" s="35">
        <v>2</v>
      </c>
      <c r="G40" s="34">
        <f>D40*E40*F40</f>
        <v>200</v>
      </c>
      <c r="H40" s="32"/>
      <c r="I40" s="5"/>
    </row>
    <row r="41" spans="1:9" s="1" customFormat="1">
      <c r="A41" s="67" t="s">
        <v>64</v>
      </c>
      <c r="B41" s="68"/>
      <c r="C41" s="28"/>
      <c r="D41" s="35">
        <v>400</v>
      </c>
      <c r="E41" s="35">
        <v>1</v>
      </c>
      <c r="F41" s="35">
        <v>3</v>
      </c>
      <c r="G41" s="34">
        <f>D41*E41*F41</f>
        <v>1200</v>
      </c>
      <c r="H41" s="32"/>
    </row>
    <row r="42" spans="1:9" s="3" customFormat="1">
      <c r="A42" s="69" t="s">
        <v>49</v>
      </c>
      <c r="B42" s="70"/>
      <c r="C42" s="70"/>
      <c r="D42" s="70"/>
      <c r="E42" s="70"/>
      <c r="F42" s="70"/>
      <c r="G42" s="36">
        <f>SUM(G7:G41)</f>
        <v>128135.5</v>
      </c>
    </row>
    <row r="43" spans="1:9" s="3" customFormat="1">
      <c r="A43" s="71" t="s">
        <v>50</v>
      </c>
      <c r="B43" s="72"/>
      <c r="C43" s="72"/>
      <c r="D43" s="72"/>
      <c r="E43" s="72"/>
      <c r="F43" s="72"/>
      <c r="G43" s="37">
        <f>G42*0.1</f>
        <v>12813.550000000001</v>
      </c>
    </row>
    <row r="44" spans="1:9" ht="15">
      <c r="A44" s="64" t="s">
        <v>51</v>
      </c>
      <c r="B44" s="65"/>
      <c r="C44" s="65"/>
      <c r="D44" s="65"/>
      <c r="E44" s="65"/>
      <c r="F44" s="65"/>
      <c r="G44" s="38">
        <f>SUM(G42:G43)</f>
        <v>140949.04999999999</v>
      </c>
      <c r="H44" s="39"/>
    </row>
    <row r="45" spans="1:9" ht="15">
      <c r="A45" s="63" t="s">
        <v>68</v>
      </c>
      <c r="B45" s="63"/>
      <c r="C45" s="63"/>
      <c r="D45" s="63"/>
      <c r="E45" s="63"/>
      <c r="F45" s="63"/>
      <c r="G45" s="40">
        <v>140000</v>
      </c>
      <c r="H45" s="41"/>
    </row>
  </sheetData>
  <mergeCells count="27">
    <mergeCell ref="A38:B38"/>
    <mergeCell ref="B10:B13"/>
    <mergeCell ref="A31:B31"/>
    <mergeCell ref="A22:B22"/>
    <mergeCell ref="A28:B28"/>
    <mergeCell ref="A45:F45"/>
    <mergeCell ref="A44:F44"/>
    <mergeCell ref="A35:B35"/>
    <mergeCell ref="A41:B41"/>
    <mergeCell ref="A42:F42"/>
    <mergeCell ref="A43:F43"/>
    <mergeCell ref="A15:B15"/>
    <mergeCell ref="A26:B26"/>
    <mergeCell ref="F5:H5"/>
    <mergeCell ref="F6:H6"/>
    <mergeCell ref="A29:B29"/>
    <mergeCell ref="A23:B23"/>
    <mergeCell ref="A27:B27"/>
    <mergeCell ref="H10:H13"/>
    <mergeCell ref="A21:B21"/>
    <mergeCell ref="A9:A13"/>
    <mergeCell ref="F4:H4"/>
    <mergeCell ref="A1:C1"/>
    <mergeCell ref="B2:E2"/>
    <mergeCell ref="F2:H2"/>
    <mergeCell ref="F3:H3"/>
    <mergeCell ref="A7:B7"/>
  </mergeCells>
  <phoneticPr fontId="36" type="noConversion"/>
  <pageMargins left="0.39305555555555599" right="0.39305555555555599" top="0.59027777777777801" bottom="0.39305555555555599" header="0.31388888888888899" footer="0.51180555555555596"/>
  <pageSetup paperSize="9" scale="65" firstPageNumber="429496319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试驾旅行社</vt:lpstr>
      <vt:lpstr>试驾旅行社!Print_Area</vt:lpstr>
      <vt:lpstr>试驾旅行社!Print_Titles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zhonglan</cp:lastModifiedBy>
  <cp:lastPrinted>2017-08-03T02:33:00Z</cp:lastPrinted>
  <dcterms:created xsi:type="dcterms:W3CDTF">1996-12-17T01:32:00Z</dcterms:created>
  <dcterms:modified xsi:type="dcterms:W3CDTF">2017-10-09T04:20:42Z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