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J29"/>
  <c r="J28"/>
  <c r="F29"/>
  <c r="F28"/>
  <c r="H37"/>
  <c r="I37" l="1"/>
  <c r="G52" i="3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<sst xmlns="http://schemas.openxmlformats.org/spreadsheetml/2006/main" count="112" uniqueCount="96">
  <si>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</si>
  <si>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</si>
  <si>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</si>
  <si>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</si>
  <si>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</si>
  <si>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</si>
  <si>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</si>
  <si>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</si>
  <si>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</si>
  <si>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</si>
  <si>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</si>
  <si>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</si>
  <si>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</si>
  <si>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</si>
  <si>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</si>
  <si>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</si>
  <si>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</si>
  <si>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</si>
  <si>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</si>
  <si>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</si>
  <si>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</si>
  <si>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</si>
  <si>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</si>
  <si>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</si>
  <si>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</si>
  <si>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</si>
  <si>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</si>
  <si>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</si>
  <si>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</si>
  <si>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</si>
  <si>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</si>
  <si>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</si>
  <si>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</si>
  <si>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</si>
  <si>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</si>
  <si>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</si>
  <si>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</si>
  <si>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</si>
  <si>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</si>
  <si>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</si>
  <si>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</si>
  <si>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</si>
  <si>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</si>
  <si>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</si>
  <si>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</si>
  <si>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</si>
  <si>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</si>
  <si>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</si>
  <si>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</si>
  <si>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</si>
  <si>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</si>
  <si>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</si>
  <si>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</si>
  <si>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</si>
  <si>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</si>
  <si>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</si>
  <si>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</si>
  <si>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</si>
  <si>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</si>
  <si>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</si>
  <si>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</si>
  <si>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</si>
  <si>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</si>
  <si>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</si>
  <si>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</si>
  <si>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</si>
  <si>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</si>
  <si>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</si>
  <si>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</si>
  <si>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</si>
  <si>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</si>
  <si>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</si>
  <si>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</si>
  <si>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</si>
  <si>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</si>
  <si>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</si>
  <si>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</si>
  <si>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</si>
  <si>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</si>
  <si>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</si>
  <si>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</si>
  <si>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</si>
  <si>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</si>
  <si>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</si>
  <si>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</si>
  <si>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</si>
  <si>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</si>
  <si>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</si>
  <si>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</si>
  <si>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北京</t>
    <phoneticPr fontId="1" type="noConversion"/>
  </si>
  <si>
    <t>董超</t>
    <phoneticPr fontId="1" type="noConversion"/>
  </si>
  <si>
    <t>助理</t>
    <phoneticPr fontId="1" type="noConversion"/>
  </si>
  <si>
    <t>签证部</t>
    <phoneticPr fontId="1" type="noConversion"/>
  </si>
  <si>
    <t>HMOA-171104-STY600</t>
    <phoneticPr fontId="1" type="noConversion"/>
  </si>
  <si>
    <t>团号：KMIA-180622-LSH911</t>
    <phoneticPr fontId="1" type="noConversion"/>
  </si>
  <si>
    <t>会议日期：2018.6.16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</si>
</sst>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3" workbookViewId="0">
      <selection activeCell="F49" sqref="F4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5" max="5" width="12" bestFit="1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94</v>
      </c>
      <c r="I4" s="80"/>
      <c r="J4" s="80" t="s">
        <v>95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25</v>
      </c>
      <c r="D45" s="58">
        <v>300</v>
      </c>
      <c r="E45" s="57">
        <f t="shared" si="2"/>
        <v>7500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25</v>
      </c>
      <c r="D52" s="37">
        <f t="shared" ref="D52:E52" si="20">SUM(D45)</f>
        <v>300</v>
      </c>
      <c r="E52" s="37">
        <f t="shared" si="20"/>
        <v>7500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25</v>
      </c>
      <c r="D53" s="37">
        <f t="shared" ref="D53:H53" si="22">SUM(D52,D44,D40,D37,D32,D27,D24,D21,D16,D13)</f>
        <v>300</v>
      </c>
      <c r="E53" s="37">
        <f t="shared" si="22"/>
        <v>7500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7500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33">
        <f>A58-C58</f>
        <v>7500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4" workbookViewId="0">
      <selection activeCell="J7" sqref="J7:K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 t="s">
        <v>90</v>
      </c>
      <c r="G5" s="100"/>
      <c r="H5" s="46" t="s">
        <v>20</v>
      </c>
      <c r="I5" s="8"/>
      <c r="J5" s="100" t="s">
        <v>91</v>
      </c>
      <c r="K5" s="101"/>
    </row>
    <row r="6" spans="2:11" ht="20.100000000000001" customHeight="1">
      <c r="B6" s="9"/>
      <c r="C6" s="10"/>
      <c r="D6" s="11" t="s">
        <v>21</v>
      </c>
      <c r="E6" s="11"/>
      <c r="F6" s="102" t="s">
        <v>89</v>
      </c>
      <c r="G6" s="102"/>
      <c r="H6" s="11" t="s">
        <v>22</v>
      </c>
      <c r="I6" s="10"/>
      <c r="J6" s="102" t="s">
        <v>92</v>
      </c>
      <c r="K6" s="103"/>
    </row>
    <row r="7" spans="2:11" ht="20.100000000000001" customHeight="1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4">
        <v>43075</v>
      </c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3" t="s">
        <v>93</v>
      </c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>
      <c r="B12" s="89">
        <v>2</v>
      </c>
      <c r="C12" s="90"/>
      <c r="D12" s="96"/>
      <c r="E12" s="85" t="s">
        <v>35</v>
      </c>
      <c r="F12" s="85"/>
      <c r="G12" s="19">
        <v>0</v>
      </c>
      <c r="H12" s="19"/>
      <c r="I12" s="87"/>
      <c r="J12" s="88"/>
      <c r="K12" s="20" t="s">
        <v>36</v>
      </c>
    </row>
    <row r="13" spans="2:11" ht="20.100000000000001" customHeight="1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>
      <c r="B14" s="89">
        <v>4</v>
      </c>
      <c r="C14" s="90"/>
      <c r="D14" s="96"/>
      <c r="E14" s="89" t="s">
        <v>38</v>
      </c>
      <c r="F14" s="90"/>
      <c r="G14" s="19">
        <v>80</v>
      </c>
      <c r="H14" s="19">
        <v>135</v>
      </c>
      <c r="I14" s="87"/>
      <c r="J14" s="88"/>
      <c r="K14" s="20" t="s">
        <v>39</v>
      </c>
    </row>
    <row r="15" spans="2:11" ht="20.100000000000001" customHeight="1">
      <c r="B15" s="89">
        <v>5</v>
      </c>
      <c r="C15" s="90"/>
      <c r="D15" s="95" t="s">
        <v>40</v>
      </c>
      <c r="E15" s="85"/>
      <c r="F15" s="85"/>
      <c r="G15" s="19">
        <v>0</v>
      </c>
      <c r="H15" s="19"/>
      <c r="I15" s="87"/>
      <c r="J15" s="88"/>
      <c r="K15" s="20"/>
    </row>
    <row r="16" spans="2:11" ht="20.100000000000001" customHeight="1">
      <c r="B16" s="89">
        <v>6</v>
      </c>
      <c r="C16" s="90"/>
      <c r="D16" s="96"/>
      <c r="E16" s="85"/>
      <c r="F16" s="85"/>
      <c r="G16" s="19">
        <v>0</v>
      </c>
      <c r="H16" s="19"/>
      <c r="I16" s="87"/>
      <c r="J16" s="88"/>
      <c r="K16" s="20"/>
    </row>
    <row r="17" spans="1:11" ht="20.100000000000001" customHeight="1">
      <c r="B17" s="89">
        <v>7</v>
      </c>
      <c r="C17" s="90"/>
      <c r="D17" s="106"/>
      <c r="E17" s="85"/>
      <c r="F17" s="85"/>
      <c r="G17" s="19">
        <v>0</v>
      </c>
      <c r="H17" s="19"/>
      <c r="I17" s="87"/>
      <c r="J17" s="88"/>
      <c r="K17" s="20"/>
    </row>
    <row r="18" spans="1:11" ht="20.100000000000001" customHeight="1">
      <c r="B18" s="91" t="s">
        <v>41</v>
      </c>
      <c r="C18" s="97"/>
      <c r="D18" s="97"/>
      <c r="E18" s="97"/>
      <c r="F18" s="92"/>
      <c r="G18" s="21">
        <f>SUM(G11:G17)</f>
        <v>80</v>
      </c>
      <c r="H18" s="21">
        <f>SUM(H11:H17)</f>
        <v>135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8" t="s">
        <v>29</v>
      </c>
      <c r="C20" s="108"/>
      <c r="D20" s="108"/>
      <c r="E20" s="108"/>
      <c r="F20" s="108"/>
      <c r="G20" s="108" t="s">
        <v>42</v>
      </c>
      <c r="H20" s="108"/>
      <c r="I20" s="108"/>
      <c r="J20" s="108"/>
      <c r="K20" s="17" t="s">
        <v>43</v>
      </c>
    </row>
    <row r="21" spans="1:11" ht="20.100000000000001" customHeight="1">
      <c r="B21" s="107">
        <f>H18</f>
        <v>135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4">
        <f>SUM(B21:J21)</f>
        <v>135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100" t="str">
        <f>F5</f>
        <v>董超</v>
      </c>
      <c r="G28" s="100"/>
      <c r="H28" s="46" t="s">
        <v>20</v>
      </c>
      <c r="I28" s="8"/>
      <c r="J28" s="100" t="str">
        <f>J5</f>
        <v>助理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 t="str">
        <f>F6</f>
        <v>北京</v>
      </c>
      <c r="G29" s="102"/>
      <c r="H29" s="11" t="s">
        <v>22</v>
      </c>
      <c r="I29" s="10"/>
      <c r="J29" s="102" t="str">
        <f>J6</f>
        <v>签证部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4">
        <v>43044</v>
      </c>
      <c r="G30" s="102"/>
      <c r="H30" s="11" t="s">
        <v>24</v>
      </c>
      <c r="I30" s="12"/>
      <c r="J30" s="104">
        <v>43075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3" t="s">
        <v>93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5" t="s">
        <v>85</v>
      </c>
      <c r="J33" s="105"/>
      <c r="K33" s="45" t="s">
        <v>83</v>
      </c>
    </row>
    <row r="34" spans="2:11" ht="20.100000000000001" customHeight="1">
      <c r="B34" s="85">
        <v>1</v>
      </c>
      <c r="C34" s="85"/>
      <c r="D34" s="43" t="s">
        <v>89</v>
      </c>
      <c r="E34" s="86">
        <v>43044</v>
      </c>
      <c r="F34" s="85"/>
      <c r="G34" s="19">
        <v>200</v>
      </c>
      <c r="H34" s="19">
        <v>1</v>
      </c>
      <c r="I34" s="87">
        <f>G34*H34</f>
        <v>200</v>
      </c>
      <c r="J34" s="88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0</v>
      </c>
      <c r="I35" s="87">
        <f t="shared" ref="I35:I36" si="0">G35*H35</f>
        <v>0</v>
      </c>
      <c r="J35" s="88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0</v>
      </c>
      <c r="I36" s="87">
        <f t="shared" si="0"/>
        <v>0</v>
      </c>
      <c r="J36" s="88"/>
      <c r="K36" s="25"/>
    </row>
    <row r="37" spans="2:11" ht="20.100000000000001" customHeight="1">
      <c r="B37" s="91" t="s">
        <v>41</v>
      </c>
      <c r="C37" s="97"/>
      <c r="D37" s="97"/>
      <c r="E37" s="97"/>
      <c r="F37" s="92"/>
      <c r="G37" s="21"/>
      <c r="H37" s="21">
        <f>SUM(H19:H36)</f>
        <v>1</v>
      </c>
      <c r="I37" s="98">
        <f>SUM(I34:J36)</f>
        <v>200</v>
      </c>
      <c r="J37" s="99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2017-09-06T05:53:56Z</cp:lastPrinted>
  <dcterms:created xsi:type="dcterms:W3CDTF">2014-04-15T08:52:03Z</dcterms:created>
  <dcterms:modified xsi:type="dcterms:W3CDTF">2018-05-08T06:30:10Z</dcterms:modified>
</cp:coreProperties>
</file>