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1120" windowHeight="17360"/>
  </bookViews>
  <sheets>
    <sheet name="员工报销明细" sheetId="4" r:id="rId1"/>
    <sheet name="员工报销明细 (2)" sheetId="6" r:id="rId2"/>
    <sheet name="员工差旅明细" sheetId="2" r:id="rId3"/>
    <sheet name="工作表1" sheetId="5" r:id="rId4"/>
  </sheets>
  <definedNames>
    <definedName name="_xlnm.Print_Area" localSheetId="2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6" l="1"/>
  <c r="E43" i="6"/>
  <c r="E39" i="6"/>
  <c r="E40" i="6"/>
  <c r="E36" i="6"/>
  <c r="E38" i="6"/>
  <c r="E31" i="6"/>
  <c r="E35" i="6"/>
  <c r="E27" i="6"/>
  <c r="E30" i="6"/>
  <c r="E22" i="6"/>
  <c r="E26" i="6"/>
  <c r="E19" i="6"/>
  <c r="E21" i="6"/>
  <c r="E17" i="6"/>
  <c r="E18" i="6"/>
  <c r="E14" i="6"/>
  <c r="E16" i="6"/>
  <c r="E8" i="6"/>
  <c r="E13" i="6"/>
  <c r="E44" i="6"/>
  <c r="A49" i="6"/>
  <c r="H41" i="6"/>
  <c r="H42" i="6"/>
  <c r="H43" i="6"/>
  <c r="H39" i="6"/>
  <c r="H40" i="6"/>
  <c r="H36" i="6"/>
  <c r="H37" i="6"/>
  <c r="H38" i="6"/>
  <c r="H31" i="6"/>
  <c r="H32" i="6"/>
  <c r="H33" i="6"/>
  <c r="H34" i="6"/>
  <c r="H35" i="6"/>
  <c r="H27" i="6"/>
  <c r="H28" i="6"/>
  <c r="H29" i="6"/>
  <c r="H30" i="6"/>
  <c r="H22" i="6"/>
  <c r="H23" i="6"/>
  <c r="H24" i="6"/>
  <c r="H25" i="6"/>
  <c r="H26" i="6"/>
  <c r="H19" i="6"/>
  <c r="H20" i="6"/>
  <c r="H21" i="6"/>
  <c r="H17" i="6"/>
  <c r="H18" i="6"/>
  <c r="H14" i="6"/>
  <c r="H15" i="6"/>
  <c r="H16" i="6"/>
  <c r="H8" i="6"/>
  <c r="H9" i="6"/>
  <c r="H10" i="6"/>
  <c r="H11" i="6"/>
  <c r="H12" i="6"/>
  <c r="H13" i="6"/>
  <c r="H44" i="6"/>
  <c r="C49" i="6"/>
  <c r="I49" i="6"/>
  <c r="G43" i="6"/>
  <c r="G40" i="6"/>
  <c r="G38" i="6"/>
  <c r="G35" i="6"/>
  <c r="G30" i="6"/>
  <c r="G26" i="6"/>
  <c r="G21" i="6"/>
  <c r="G18" i="6"/>
  <c r="G16" i="6"/>
  <c r="G13" i="6"/>
  <c r="G44" i="6"/>
  <c r="G49" i="6"/>
  <c r="F43" i="6"/>
  <c r="F40" i="6"/>
  <c r="F38" i="6"/>
  <c r="F35" i="6"/>
  <c r="F30" i="6"/>
  <c r="F26" i="6"/>
  <c r="F21" i="6"/>
  <c r="F18" i="6"/>
  <c r="F16" i="6"/>
  <c r="F13" i="6"/>
  <c r="F44" i="6"/>
  <c r="E49" i="6"/>
  <c r="C43" i="6"/>
  <c r="C40" i="6"/>
  <c r="C38" i="6"/>
  <c r="C35" i="6"/>
  <c r="C30" i="6"/>
  <c r="C26" i="6"/>
  <c r="C21" i="6"/>
  <c r="C18" i="6"/>
  <c r="C16" i="6"/>
  <c r="C13" i="6"/>
  <c r="C44" i="6"/>
  <c r="D43" i="6"/>
  <c r="D40" i="6"/>
  <c r="D38" i="6"/>
  <c r="D35" i="6"/>
  <c r="D30" i="6"/>
  <c r="D26" i="6"/>
  <c r="D21" i="6"/>
  <c r="D18" i="6"/>
  <c r="D16" i="6"/>
  <c r="D13" i="6"/>
  <c r="H45" i="4"/>
  <c r="H42" i="4"/>
  <c r="H43" i="4"/>
  <c r="H44" i="4"/>
  <c r="H46" i="4"/>
  <c r="H21" i="2"/>
  <c r="H24" i="2"/>
  <c r="I15" i="2"/>
  <c r="I16" i="2"/>
  <c r="I17" i="2"/>
  <c r="I18" i="2"/>
  <c r="J12" i="2"/>
  <c r="E41" i="4"/>
  <c r="H41" i="4"/>
  <c r="F26" i="4"/>
  <c r="G47" i="4"/>
  <c r="F47" i="4"/>
  <c r="D47" i="4"/>
  <c r="D40" i="4"/>
  <c r="D38" i="4"/>
  <c r="D35" i="4"/>
  <c r="D30" i="4"/>
  <c r="D26" i="4"/>
  <c r="D21" i="4"/>
  <c r="D18" i="4"/>
  <c r="D16" i="4"/>
  <c r="D13" i="4"/>
  <c r="C47" i="4"/>
  <c r="C40" i="4"/>
  <c r="C38" i="4"/>
  <c r="C35" i="4"/>
  <c r="C30" i="4"/>
  <c r="C26" i="4"/>
  <c r="C21" i="4"/>
  <c r="C18" i="4"/>
  <c r="C16" i="4"/>
  <c r="C13" i="4"/>
  <c r="C48" i="4"/>
  <c r="E47" i="4"/>
  <c r="G40" i="4"/>
  <c r="F40" i="4"/>
  <c r="H39" i="4"/>
  <c r="H40" i="4"/>
  <c r="E39" i="4"/>
  <c r="E40" i="4"/>
  <c r="G38" i="4"/>
  <c r="F38" i="4"/>
  <c r="H37" i="4"/>
  <c r="H36" i="4"/>
  <c r="H38" i="4"/>
  <c r="E36" i="4"/>
  <c r="E38" i="4"/>
  <c r="G35" i="4"/>
  <c r="F35" i="4"/>
  <c r="H34" i="4"/>
  <c r="H33" i="4"/>
  <c r="H32" i="4"/>
  <c r="H31" i="4"/>
  <c r="H35" i="4"/>
  <c r="E31" i="4"/>
  <c r="E35" i="4"/>
  <c r="G30" i="4"/>
  <c r="F30" i="4"/>
  <c r="H29" i="4"/>
  <c r="H28" i="4"/>
  <c r="H27" i="4"/>
  <c r="H30" i="4"/>
  <c r="E27" i="4"/>
  <c r="E30" i="4"/>
  <c r="G26" i="4"/>
  <c r="E22" i="4"/>
  <c r="E26" i="4"/>
  <c r="H25" i="4"/>
  <c r="H24" i="4"/>
  <c r="H23" i="4"/>
  <c r="H22" i="4"/>
  <c r="G21" i="4"/>
  <c r="F21" i="4"/>
  <c r="H20" i="4"/>
  <c r="H19" i="4"/>
  <c r="H21" i="4"/>
  <c r="E19" i="4"/>
  <c r="E21" i="4"/>
  <c r="G18" i="4"/>
  <c r="F18" i="4"/>
  <c r="H17" i="4"/>
  <c r="E17" i="4"/>
  <c r="E18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48" i="4"/>
  <c r="G53" i="4"/>
  <c r="H47" i="4"/>
  <c r="H26" i="4"/>
  <c r="F48" i="4"/>
  <c r="E53" i="4"/>
  <c r="H18" i="4"/>
  <c r="E48" i="4"/>
  <c r="A53" i="4"/>
  <c r="J37" i="2"/>
  <c r="J35" i="2"/>
  <c r="J34" i="2"/>
  <c r="F36" i="2"/>
  <c r="F35" i="2"/>
  <c r="F34" i="2"/>
  <c r="H48" i="4"/>
  <c r="C53" i="4"/>
  <c r="I53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<sst xmlns="http://schemas.openxmlformats.org/spreadsheetml/2006/main" count="175" uniqueCount="107">
  <si>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</si>
  <si>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</si>
  <si>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</si>
  <si>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</si>
  <si>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</si>
  <si>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</si>
  <si>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</si>
  <si>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</si>
  <si>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</si>
  <si>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</si>
  <si>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</si>
  <si>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</si>
  <si>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</si>
  <si>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</si>
  <si>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</si>
  <si>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</si>
  <si>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</si>
  <si>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</si>
  <si>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</si>
  <si>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</si>
  <si>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</si>
  <si>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</si>
  <si>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</si>
  <si>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</si>
  <si>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</si>
  <si>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</si>
  <si>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</si>
  <si>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</si>
  <si>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</si>
  <si>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</si>
  <si>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</si>
  <si>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</si>
  <si>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</si>
  <si>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</si>
  <si>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</si>
  <si>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</si>
  <si>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</si>
  <si>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</si>
  <si>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</si>
  <si>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</si>
  <si>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</si>
  <si>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</si>
  <si>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</si>
  <si>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</si>
  <si>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</si>
  <si>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</si>
  <si>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</si>
  <si>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</si>
  <si>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</si>
  <si>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</si>
  <si>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</si>
  <si>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</si>
  <si>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</si>
  <si>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</si>
  <si>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</si>
  <si>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</si>
  <si>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</si>
  <si>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</si>
  <si>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</si>
  <si>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</si>
  <si>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</si>
  <si>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</si>
  <si>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</si>
  <si>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</si>
  <si>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</si>
  <si>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</si>
  <si>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</si>
  <si>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</si>
  <si>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</si>
  <si>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</si>
  <si>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</si>
  <si>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</si>
  <si>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</si>
  <si>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</si>
  <si>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</si>
  <si>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</si>
  <si>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</si>
  <si>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</si>
  <si>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</si>
  <si>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</si>
  <si>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</si>
  <si>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</si>
  <si>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</si>
  <si>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</si>
  <si>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</si>
  <si>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</si>
  <si>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</si>
  <si>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</si>
  <si>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</si>
  <si>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</si>
  <si>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</si>
  <si>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</si>
  <si>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</si>
  <si>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</si>
  <si>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</si>
  <si>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淘宝采购凯迪拉克铅笔</t>
    <phoneticPr fontId="1" type="noConversion"/>
  </si>
  <si>
    <t>给客户闪送物料</t>
    <phoneticPr fontId="1" type="noConversion"/>
  </si>
  <si>
    <t>高琴琴</t>
    <phoneticPr fontId="1" type="noConversion"/>
  </si>
  <si>
    <t>2019年1月</t>
    <phoneticPr fontId="1" type="noConversion"/>
  </si>
  <si>
    <t>顺丰快递费第一波</t>
    <phoneticPr fontId="1" type="noConversion"/>
  </si>
  <si>
    <t>顺丰快递费第二波</t>
    <phoneticPr fontId="1" type="noConversion"/>
  </si>
  <si>
    <t>团号：HMO-190210-SXY601A</t>
    <phoneticPr fontId="1" type="noConversion"/>
  </si>
  <si>
    <t>闪送物料给陈佳伟带去博鳌</t>
    <phoneticPr fontId="1" type="noConversion"/>
  </si>
  <si>
    <t>张羽采购</t>
    <phoneticPr fontId="1" type="noConversion"/>
  </si>
  <si>
    <t>1月10日通用汽车到地铁站</t>
    <phoneticPr fontId="1" type="noConversion"/>
  </si>
  <si>
    <t>1月29日通用汽车到地铁站</t>
    <phoneticPr fontId="1" type="noConversion"/>
  </si>
  <si>
    <t>阿姨手工费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</si>
</sst>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6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jp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14</xdr:col>
      <xdr:colOff>647700</xdr:colOff>
      <xdr:row>42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153900" cy="744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42</xdr:row>
      <xdr:rowOff>139699</xdr:rowOff>
    </xdr:from>
    <xdr:to>
      <xdr:col>4</xdr:col>
      <xdr:colOff>139700</xdr:colOff>
      <xdr:row>76</xdr:row>
      <xdr:rowOff>100188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7607299"/>
          <a:ext cx="3378200" cy="6005689"/>
        </a:xfrm>
        <a:prstGeom prst="rect">
          <a:avLst/>
        </a:prstGeom>
      </xdr:spPr>
    </xdr:pic>
    <xdr:clientData/>
  </xdr:twoCellAnchor>
  <xdr:twoCellAnchor editAs="oneCell">
    <xdr:from>
      <xdr:col>4</xdr:col>
      <xdr:colOff>134834</xdr:colOff>
      <xdr:row>43</xdr:row>
      <xdr:rowOff>12700</xdr:rowOff>
    </xdr:from>
    <xdr:to>
      <xdr:col>14</xdr:col>
      <xdr:colOff>68366</xdr:colOff>
      <xdr:row>71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834" y="7658100"/>
          <a:ext cx="8188532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78</xdr:row>
      <xdr:rowOff>0</xdr:rowOff>
    </xdr:from>
    <xdr:to>
      <xdr:col>4</xdr:col>
      <xdr:colOff>745340</xdr:colOff>
      <xdr:row>94</xdr:row>
      <xdr:rowOff>14700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1" y="13868400"/>
          <a:ext cx="3945739" cy="2859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73</xdr:row>
      <xdr:rowOff>177799</xdr:rowOff>
    </xdr:from>
    <xdr:to>
      <xdr:col>8</xdr:col>
      <xdr:colOff>317501</xdr:colOff>
      <xdr:row>93</xdr:row>
      <xdr:rowOff>165100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0250"/>
        <a:stretch/>
      </xdr:blipFill>
      <xdr:spPr>
        <a:xfrm>
          <a:off x="4064000" y="13157199"/>
          <a:ext cx="2857501" cy="3543301"/>
        </a:xfrm>
        <a:prstGeom prst="rect">
          <a:avLst/>
        </a:prstGeom>
      </xdr:spPr>
    </xdr:pic>
    <xdr:clientData/>
  </xdr:twoCellAnchor>
  <xdr:twoCellAnchor editAs="oneCell">
    <xdr:from>
      <xdr:col>8</xdr:col>
      <xdr:colOff>424820</xdr:colOff>
      <xdr:row>72</xdr:row>
      <xdr:rowOff>114300</xdr:rowOff>
    </xdr:from>
    <xdr:to>
      <xdr:col>18</xdr:col>
      <xdr:colOff>507999</xdr:colOff>
      <xdr:row>98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28820" y="12915900"/>
          <a:ext cx="8338179" cy="455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65157</xdr:rowOff>
    </xdr:from>
    <xdr:to>
      <xdr:col>8</xdr:col>
      <xdr:colOff>381000</xdr:colOff>
      <xdr:row>119</xdr:row>
      <xdr:rowOff>150743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16778357"/>
          <a:ext cx="6946900" cy="453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5"/>
  <sheetViews>
    <sheetView tabSelected="1" zoomScaleSheetLayoutView="100" workbookViewId="0">
      <selection activeCell="J53" sqref="J53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101" t="s">
        <v>48</v>
      </c>
      <c r="D2" s="101"/>
      <c r="E2" s="101"/>
      <c r="F2" s="101"/>
      <c r="G2" s="101"/>
      <c r="H2" s="101"/>
      <c r="I2" s="35"/>
      <c r="J2" s="35"/>
      <c r="K2" s="35"/>
      <c r="L2" s="35"/>
    </row>
    <row r="4" spans="1:12" ht="21" customHeight="1">
      <c r="H4" s="102" t="s">
        <v>101</v>
      </c>
      <c r="I4" s="103"/>
      <c r="J4" s="102" t="s">
        <v>94</v>
      </c>
    </row>
    <row r="5" spans="1:12" ht="21" customHeight="1">
      <c r="H5" s="104"/>
      <c r="I5" s="104"/>
      <c r="J5" s="104"/>
    </row>
    <row r="6" spans="1:12" ht="21" customHeight="1">
      <c r="A6" s="105" t="s">
        <v>63</v>
      </c>
      <c r="B6" s="106" t="s">
        <v>0</v>
      </c>
      <c r="C6" s="107" t="s">
        <v>7</v>
      </c>
      <c r="D6" s="107"/>
      <c r="E6" s="107"/>
      <c r="F6" s="108" t="s">
        <v>6</v>
      </c>
      <c r="G6" s="108"/>
      <c r="H6" s="108"/>
      <c r="I6" s="108"/>
      <c r="J6" s="106" t="s">
        <v>64</v>
      </c>
    </row>
    <row r="7" spans="1:12" ht="21" customHeight="1">
      <c r="A7" s="105"/>
      <c r="B7" s="106"/>
      <c r="C7" s="26" t="s">
        <v>65</v>
      </c>
      <c r="D7" s="3" t="s">
        <v>66</v>
      </c>
      <c r="E7" s="48" t="s">
        <v>4</v>
      </c>
      <c r="F7" s="49" t="s">
        <v>8</v>
      </c>
      <c r="G7" s="49" t="s">
        <v>67</v>
      </c>
      <c r="H7" s="49" t="s">
        <v>5</v>
      </c>
      <c r="I7" s="49" t="s">
        <v>36</v>
      </c>
      <c r="J7" s="106"/>
    </row>
    <row r="8" spans="1:12" ht="14">
      <c r="A8" s="91">
        <v>1</v>
      </c>
      <c r="B8" s="85" t="s">
        <v>68</v>
      </c>
      <c r="C8" s="86">
        <v>0</v>
      </c>
      <c r="D8" s="87">
        <v>1</v>
      </c>
      <c r="E8" s="86">
        <f>C8*D8</f>
        <v>0</v>
      </c>
      <c r="F8" s="47">
        <v>0</v>
      </c>
      <c r="G8" s="47">
        <v>0</v>
      </c>
      <c r="H8" s="47">
        <f t="shared" ref="H8:H46" si="0">F8+G8</f>
        <v>0</v>
      </c>
      <c r="I8" s="2"/>
      <c r="J8" s="81" t="s">
        <v>47</v>
      </c>
    </row>
    <row r="9" spans="1:12" ht="14">
      <c r="A9" s="91"/>
      <c r="B9" s="85"/>
      <c r="C9" s="86"/>
      <c r="D9" s="87"/>
      <c r="E9" s="86"/>
      <c r="F9" s="47">
        <v>0</v>
      </c>
      <c r="G9" s="47">
        <v>0</v>
      </c>
      <c r="H9" s="47">
        <f t="shared" si="0"/>
        <v>0</v>
      </c>
      <c r="I9" s="2"/>
      <c r="J9" s="97"/>
    </row>
    <row r="10" spans="1:12" ht="14">
      <c r="A10" s="91"/>
      <c r="B10" s="85"/>
      <c r="C10" s="86"/>
      <c r="D10" s="87"/>
      <c r="E10" s="86"/>
      <c r="F10" s="47">
        <v>0</v>
      </c>
      <c r="G10" s="47">
        <v>0</v>
      </c>
      <c r="H10" s="47">
        <f t="shared" si="0"/>
        <v>0</v>
      </c>
      <c r="I10" s="2"/>
      <c r="J10" s="97"/>
    </row>
    <row r="11" spans="1:12" ht="14">
      <c r="A11" s="91"/>
      <c r="B11" s="85"/>
      <c r="C11" s="86"/>
      <c r="D11" s="87"/>
      <c r="E11" s="86"/>
      <c r="F11" s="47">
        <v>0</v>
      </c>
      <c r="G11" s="47">
        <v>0</v>
      </c>
      <c r="H11" s="47">
        <f t="shared" si="0"/>
        <v>0</v>
      </c>
      <c r="I11" s="2"/>
      <c r="J11" s="97"/>
    </row>
    <row r="12" spans="1:12" ht="14">
      <c r="A12" s="91"/>
      <c r="B12" s="85"/>
      <c r="C12" s="86"/>
      <c r="D12" s="87"/>
      <c r="E12" s="86"/>
      <c r="F12" s="47">
        <v>0</v>
      </c>
      <c r="G12" s="47">
        <v>0</v>
      </c>
      <c r="H12" s="47">
        <f t="shared" si="0"/>
        <v>0</v>
      </c>
      <c r="I12" s="2"/>
      <c r="J12" s="97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82"/>
    </row>
    <row r="14" spans="1:12" ht="14">
      <c r="A14" s="83">
        <v>2</v>
      </c>
      <c r="B14" s="93" t="s">
        <v>38</v>
      </c>
      <c r="C14" s="95">
        <v>0</v>
      </c>
      <c r="D14" s="83"/>
      <c r="E14" s="95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92" t="s">
        <v>43</v>
      </c>
    </row>
    <row r="15" spans="1:12" ht="14">
      <c r="A15" s="98"/>
      <c r="B15" s="99"/>
      <c r="C15" s="100"/>
      <c r="D15" s="98"/>
      <c r="E15" s="100"/>
      <c r="F15" s="47">
        <v>0</v>
      </c>
      <c r="G15" s="47">
        <v>0</v>
      </c>
      <c r="H15" s="47">
        <f t="shared" si="0"/>
        <v>0</v>
      </c>
      <c r="I15" s="2"/>
      <c r="J15" s="97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82"/>
    </row>
    <row r="17" spans="1:10" ht="14" customHeight="1">
      <c r="A17" s="62">
        <v>3</v>
      </c>
      <c r="B17" s="63" t="s">
        <v>39</v>
      </c>
      <c r="C17" s="64">
        <v>0</v>
      </c>
      <c r="D17" s="65"/>
      <c r="E17" s="64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8" t="s">
        <v>44</v>
      </c>
    </row>
    <row r="18" spans="1:10" s="29" customFormat="1" ht="1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90"/>
    </row>
    <row r="19" spans="1:10" ht="14">
      <c r="A19" s="91">
        <v>4</v>
      </c>
      <c r="B19" s="85" t="s">
        <v>2</v>
      </c>
      <c r="C19" s="86">
        <v>500</v>
      </c>
      <c r="D19" s="87">
        <v>1</v>
      </c>
      <c r="E19" s="86">
        <f t="shared" si="2"/>
        <v>500</v>
      </c>
      <c r="F19" s="47">
        <v>0</v>
      </c>
      <c r="G19" s="47">
        <v>0</v>
      </c>
      <c r="H19" s="47">
        <f t="shared" si="0"/>
        <v>0</v>
      </c>
      <c r="I19" s="2"/>
      <c r="J19" s="88" t="s">
        <v>71</v>
      </c>
    </row>
    <row r="20" spans="1:10" ht="14">
      <c r="A20" s="91"/>
      <c r="B20" s="85"/>
      <c r="C20" s="86"/>
      <c r="D20" s="87"/>
      <c r="E20" s="86"/>
      <c r="F20" s="47">
        <v>0</v>
      </c>
      <c r="G20" s="47">
        <v>0</v>
      </c>
      <c r="H20" s="47">
        <f t="shared" si="0"/>
        <v>0</v>
      </c>
      <c r="I20" s="2"/>
      <c r="J20" s="89"/>
    </row>
    <row r="21" spans="1:10" s="29" customFormat="1" ht="15">
      <c r="A21" s="32"/>
      <c r="B21" s="28" t="s">
        <v>72</v>
      </c>
      <c r="C21" s="34">
        <f>SUM(C19)</f>
        <v>500</v>
      </c>
      <c r="D21" s="34">
        <f t="shared" ref="D21:E21" si="3">SUM(D19)</f>
        <v>1</v>
      </c>
      <c r="E21" s="34">
        <f t="shared" si="3"/>
        <v>500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90"/>
    </row>
    <row r="22" spans="1:10" ht="14">
      <c r="A22" s="83">
        <v>5</v>
      </c>
      <c r="B22" s="93" t="s">
        <v>73</v>
      </c>
      <c r="C22" s="95">
        <v>2000</v>
      </c>
      <c r="D22" s="83">
        <v>1</v>
      </c>
      <c r="E22" s="95">
        <f t="shared" si="2"/>
        <v>2000</v>
      </c>
      <c r="F22" s="47">
        <v>0</v>
      </c>
      <c r="G22" s="47">
        <v>0</v>
      </c>
      <c r="H22" s="47">
        <f t="shared" si="0"/>
        <v>0</v>
      </c>
      <c r="I22" s="2"/>
      <c r="J22" s="92" t="s">
        <v>74</v>
      </c>
    </row>
    <row r="23" spans="1:10" ht="14">
      <c r="A23" s="84"/>
      <c r="B23" s="94"/>
      <c r="C23" s="96"/>
      <c r="D23" s="84"/>
      <c r="E23" s="96"/>
      <c r="F23" s="47">
        <v>0</v>
      </c>
      <c r="G23" s="47">
        <v>0</v>
      </c>
      <c r="H23" s="47">
        <f t="shared" si="0"/>
        <v>0</v>
      </c>
      <c r="I23" s="2"/>
      <c r="J23" s="97"/>
    </row>
    <row r="24" spans="1:10" ht="14">
      <c r="A24" s="84"/>
      <c r="B24" s="94"/>
      <c r="C24" s="96"/>
      <c r="D24" s="84"/>
      <c r="E24" s="96"/>
      <c r="F24" s="47">
        <v>0</v>
      </c>
      <c r="G24" s="47">
        <v>0</v>
      </c>
      <c r="H24" s="47">
        <f t="shared" si="0"/>
        <v>0</v>
      </c>
      <c r="I24" s="2"/>
      <c r="J24" s="97"/>
    </row>
    <row r="25" spans="1:10" ht="14">
      <c r="A25" s="84"/>
      <c r="B25" s="94"/>
      <c r="C25" s="96"/>
      <c r="D25" s="84"/>
      <c r="E25" s="96"/>
      <c r="F25" s="47">
        <v>0</v>
      </c>
      <c r="G25" s="47">
        <v>0</v>
      </c>
      <c r="H25" s="47">
        <f t="shared" si="0"/>
        <v>0</v>
      </c>
      <c r="I25" s="2"/>
      <c r="J25" s="97"/>
    </row>
    <row r="26" spans="1:10" s="29" customFormat="1" ht="15">
      <c r="A26" s="32"/>
      <c r="B26" s="28" t="s">
        <v>75</v>
      </c>
      <c r="C26" s="34">
        <f>SUM(C22)</f>
        <v>2000</v>
      </c>
      <c r="D26" s="34">
        <f>SUM(D22)</f>
        <v>1</v>
      </c>
      <c r="E26" s="34">
        <f>SUM(E22)</f>
        <v>2000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82"/>
    </row>
    <row r="27" spans="1:10" ht="14">
      <c r="A27" s="91">
        <v>6</v>
      </c>
      <c r="B27" s="85" t="s">
        <v>40</v>
      </c>
      <c r="C27" s="86">
        <v>0</v>
      </c>
      <c r="D27" s="87"/>
      <c r="E27" s="86">
        <f t="shared" si="2"/>
        <v>0</v>
      </c>
      <c r="F27" s="47">
        <v>0</v>
      </c>
      <c r="G27" s="47">
        <v>0</v>
      </c>
      <c r="H27" s="47">
        <f t="shared" si="0"/>
        <v>0</v>
      </c>
      <c r="I27" s="2"/>
      <c r="J27" s="92" t="s">
        <v>45</v>
      </c>
    </row>
    <row r="28" spans="1:10" ht="14">
      <c r="A28" s="91"/>
      <c r="B28" s="85"/>
      <c r="C28" s="86"/>
      <c r="D28" s="87"/>
      <c r="E28" s="86"/>
      <c r="F28" s="47">
        <v>0</v>
      </c>
      <c r="G28" s="47">
        <v>0</v>
      </c>
      <c r="H28" s="47">
        <f t="shared" si="0"/>
        <v>0</v>
      </c>
      <c r="I28" s="2"/>
      <c r="J28" s="89"/>
    </row>
    <row r="29" spans="1:10" ht="14">
      <c r="A29" s="91"/>
      <c r="B29" s="85"/>
      <c r="C29" s="86"/>
      <c r="D29" s="87"/>
      <c r="E29" s="86"/>
      <c r="F29" s="47">
        <v>0</v>
      </c>
      <c r="G29" s="47">
        <v>0</v>
      </c>
      <c r="H29" s="47">
        <f t="shared" si="0"/>
        <v>0</v>
      </c>
      <c r="I29" s="2"/>
      <c r="J29" s="89"/>
    </row>
    <row r="30" spans="1:10" s="29" customFormat="1" ht="1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0</v>
      </c>
      <c r="G30" s="34">
        <f>SUM(G27:G29)</f>
        <v>0</v>
      </c>
      <c r="H30" s="34">
        <f>SUM(H27:H29)</f>
        <v>0</v>
      </c>
      <c r="I30" s="33"/>
      <c r="J30" s="90"/>
    </row>
    <row r="31" spans="1:10" ht="14">
      <c r="A31" s="91">
        <v>7</v>
      </c>
      <c r="B31" s="85" t="s">
        <v>41</v>
      </c>
      <c r="C31" s="86">
        <v>500</v>
      </c>
      <c r="D31" s="87">
        <v>1</v>
      </c>
      <c r="E31" s="86">
        <f t="shared" si="2"/>
        <v>500</v>
      </c>
      <c r="F31" s="47">
        <v>0</v>
      </c>
      <c r="G31" s="47">
        <v>0</v>
      </c>
      <c r="H31" s="47">
        <f t="shared" si="0"/>
        <v>0</v>
      </c>
      <c r="I31" s="2"/>
      <c r="J31" s="78"/>
    </row>
    <row r="32" spans="1:10" ht="14">
      <c r="A32" s="91"/>
      <c r="B32" s="85"/>
      <c r="C32" s="86"/>
      <c r="D32" s="87"/>
      <c r="E32" s="86"/>
      <c r="F32" s="47">
        <v>0</v>
      </c>
      <c r="G32" s="47">
        <v>0</v>
      </c>
      <c r="H32" s="47">
        <f t="shared" si="0"/>
        <v>0</v>
      </c>
      <c r="I32" s="2"/>
      <c r="J32" s="79"/>
    </row>
    <row r="33" spans="1:10" ht="14">
      <c r="A33" s="91"/>
      <c r="B33" s="85"/>
      <c r="C33" s="86"/>
      <c r="D33" s="87"/>
      <c r="E33" s="86"/>
      <c r="F33" s="47">
        <v>0</v>
      </c>
      <c r="G33" s="47">
        <v>0</v>
      </c>
      <c r="H33" s="47">
        <f t="shared" si="0"/>
        <v>0</v>
      </c>
      <c r="I33" s="2"/>
      <c r="J33" s="79"/>
    </row>
    <row r="34" spans="1:10" ht="14">
      <c r="A34" s="91"/>
      <c r="B34" s="85"/>
      <c r="C34" s="86"/>
      <c r="D34" s="87"/>
      <c r="E34" s="86"/>
      <c r="F34" s="47">
        <v>0</v>
      </c>
      <c r="G34" s="47">
        <v>0</v>
      </c>
      <c r="H34" s="47">
        <f t="shared" si="0"/>
        <v>0</v>
      </c>
      <c r="I34" s="2"/>
      <c r="J34" s="79"/>
    </row>
    <row r="35" spans="1:10" s="29" customFormat="1" ht="15">
      <c r="A35" s="32"/>
      <c r="B35" s="28" t="s">
        <v>77</v>
      </c>
      <c r="C35" s="34">
        <f>SUM(C31)</f>
        <v>500</v>
      </c>
      <c r="D35" s="34">
        <f t="shared" ref="D35:E35" si="5">SUM(D31)</f>
        <v>1</v>
      </c>
      <c r="E35" s="34">
        <f t="shared" si="5"/>
        <v>500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80"/>
    </row>
    <row r="36" spans="1:10" ht="14">
      <c r="A36" s="91">
        <v>8</v>
      </c>
      <c r="B36" s="85" t="s">
        <v>1</v>
      </c>
      <c r="C36" s="86">
        <v>0</v>
      </c>
      <c r="D36" s="87"/>
      <c r="E36" s="86">
        <f t="shared" si="2"/>
        <v>0</v>
      </c>
      <c r="F36" s="47">
        <v>0</v>
      </c>
      <c r="G36" s="47">
        <v>0</v>
      </c>
      <c r="H36" s="47">
        <f t="shared" si="0"/>
        <v>0</v>
      </c>
      <c r="I36" s="2"/>
      <c r="J36" s="88" t="s">
        <v>78</v>
      </c>
    </row>
    <row r="37" spans="1:10" ht="14">
      <c r="A37" s="91"/>
      <c r="B37" s="85"/>
      <c r="C37" s="86"/>
      <c r="D37" s="87"/>
      <c r="E37" s="86"/>
      <c r="F37" s="47">
        <v>0</v>
      </c>
      <c r="G37" s="47">
        <v>0</v>
      </c>
      <c r="H37" s="47">
        <f t="shared" si="0"/>
        <v>0</v>
      </c>
      <c r="I37" s="2"/>
      <c r="J37" s="89"/>
    </row>
    <row r="38" spans="1:10" s="29" customFormat="1" ht="1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90"/>
    </row>
    <row r="39" spans="1:10" ht="14" customHeight="1">
      <c r="A39" s="62">
        <v>9</v>
      </c>
      <c r="B39" s="63" t="s">
        <v>80</v>
      </c>
      <c r="C39" s="64">
        <v>0</v>
      </c>
      <c r="D39" s="65"/>
      <c r="E39" s="64">
        <f t="shared" si="2"/>
        <v>0</v>
      </c>
      <c r="F39" s="47">
        <v>0</v>
      </c>
      <c r="G39" s="47">
        <v>0</v>
      </c>
      <c r="H39" s="47">
        <f t="shared" si="0"/>
        <v>0</v>
      </c>
      <c r="I39" s="2"/>
      <c r="J39" s="81" t="s">
        <v>92</v>
      </c>
    </row>
    <row r="40" spans="1:10" s="29" customFormat="1" ht="1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82"/>
    </row>
    <row r="41" spans="1:10" ht="21" customHeight="1">
      <c r="A41" s="83">
        <v>10</v>
      </c>
      <c r="B41" s="85" t="s">
        <v>3</v>
      </c>
      <c r="C41" s="86">
        <v>7000</v>
      </c>
      <c r="D41" s="87">
        <v>1</v>
      </c>
      <c r="E41" s="86">
        <f t="shared" si="2"/>
        <v>7000</v>
      </c>
      <c r="F41" s="51">
        <v>2884</v>
      </c>
      <c r="G41" s="52">
        <v>0</v>
      </c>
      <c r="H41" s="51">
        <f t="shared" si="0"/>
        <v>2884</v>
      </c>
      <c r="I41" s="55" t="s">
        <v>95</v>
      </c>
      <c r="J41" s="78"/>
    </row>
    <row r="42" spans="1:10" ht="21" customHeight="1">
      <c r="A42" s="84"/>
      <c r="B42" s="85"/>
      <c r="C42" s="86"/>
      <c r="D42" s="87"/>
      <c r="E42" s="86"/>
      <c r="F42" s="51">
        <v>46</v>
      </c>
      <c r="G42" s="52">
        <v>0</v>
      </c>
      <c r="H42" s="51">
        <f t="shared" si="0"/>
        <v>46</v>
      </c>
      <c r="I42" s="55" t="s">
        <v>96</v>
      </c>
      <c r="J42" s="79"/>
    </row>
    <row r="43" spans="1:10" ht="21" customHeight="1">
      <c r="A43" s="84"/>
      <c r="B43" s="85"/>
      <c r="C43" s="86"/>
      <c r="D43" s="87"/>
      <c r="E43" s="86"/>
      <c r="F43" s="51">
        <v>1572</v>
      </c>
      <c r="G43" s="52">
        <v>0</v>
      </c>
      <c r="H43" s="51">
        <f t="shared" si="0"/>
        <v>1572</v>
      </c>
      <c r="I43" s="55" t="s">
        <v>99</v>
      </c>
      <c r="J43" s="79"/>
    </row>
    <row r="44" spans="1:10" ht="21" customHeight="1">
      <c r="A44" s="84"/>
      <c r="B44" s="85"/>
      <c r="C44" s="86"/>
      <c r="D44" s="87"/>
      <c r="E44" s="86"/>
      <c r="F44" s="51">
        <v>3257</v>
      </c>
      <c r="G44" s="52">
        <v>0</v>
      </c>
      <c r="H44" s="51">
        <f t="shared" si="0"/>
        <v>3257</v>
      </c>
      <c r="I44" s="55" t="s">
        <v>100</v>
      </c>
      <c r="J44" s="79"/>
    </row>
    <row r="45" spans="1:10" ht="21" customHeight="1">
      <c r="A45" s="84"/>
      <c r="B45" s="85"/>
      <c r="C45" s="86"/>
      <c r="D45" s="87"/>
      <c r="E45" s="86"/>
      <c r="F45" s="51">
        <v>67</v>
      </c>
      <c r="G45" s="52">
        <v>0</v>
      </c>
      <c r="H45" s="51">
        <f t="shared" si="0"/>
        <v>67</v>
      </c>
      <c r="I45" s="55" t="s">
        <v>102</v>
      </c>
      <c r="J45" s="79"/>
    </row>
    <row r="46" spans="1:10" ht="21" customHeight="1">
      <c r="A46" s="84"/>
      <c r="B46" s="85"/>
      <c r="C46" s="86"/>
      <c r="D46" s="87"/>
      <c r="E46" s="86"/>
      <c r="F46" s="51">
        <v>1037.98</v>
      </c>
      <c r="G46" s="52">
        <v>0</v>
      </c>
      <c r="H46" s="51">
        <f t="shared" si="0"/>
        <v>1037.98</v>
      </c>
      <c r="I46" s="55" t="s">
        <v>103</v>
      </c>
      <c r="J46" s="79"/>
    </row>
    <row r="47" spans="1:10" s="29" customFormat="1" ht="21" customHeight="1">
      <c r="A47" s="32"/>
      <c r="B47" s="28" t="s">
        <v>81</v>
      </c>
      <c r="C47" s="34">
        <f>SUM(C41)</f>
        <v>7000</v>
      </c>
      <c r="D47" s="34">
        <f>SUM(D41)</f>
        <v>1</v>
      </c>
      <c r="E47" s="34">
        <f>SUM(E41)</f>
        <v>7000</v>
      </c>
      <c r="F47" s="34">
        <f>SUM(F41:F46)</f>
        <v>8863.98</v>
      </c>
      <c r="G47" s="34">
        <f>SUM(G41:G46)</f>
        <v>0</v>
      </c>
      <c r="H47" s="34">
        <f>SUM(H41:H46)</f>
        <v>8863.98</v>
      </c>
      <c r="I47" s="33"/>
      <c r="J47" s="80"/>
    </row>
    <row r="48" spans="1:10" ht="21" customHeight="1">
      <c r="A48" s="32"/>
      <c r="B48" s="28" t="s">
        <v>82</v>
      </c>
      <c r="C48" s="34">
        <f>SUM(C47,C40,C38,C35,C30,C26,C21,C18,C16,C13)</f>
        <v>10000</v>
      </c>
      <c r="D48" s="34">
        <v>1</v>
      </c>
      <c r="E48" s="34">
        <f>SUM(E47,E40,E38,E35,E30,E26,E21,E18,E16,E13)</f>
        <v>10000</v>
      </c>
      <c r="F48" s="34">
        <f>SUM(F47,F40,F38,F35,F30,F26,F21,F18,F16,F13)</f>
        <v>8863.98</v>
      </c>
      <c r="G48" s="34">
        <f>SUM(G47,G40,G38,G35,G30,G26,G21,G18,G16,G13)</f>
        <v>0</v>
      </c>
      <c r="H48" s="34">
        <f>SUM(H47,H40,H38,H35,H30,H26,H21,H18,H16,H13)</f>
        <v>8863.98</v>
      </c>
      <c r="I48" s="33"/>
      <c r="J48" s="36"/>
    </row>
    <row r="52" spans="1:9" ht="21" customHeight="1">
      <c r="A52" s="73" t="s">
        <v>83</v>
      </c>
      <c r="B52" s="74"/>
      <c r="C52" s="75" t="s">
        <v>84</v>
      </c>
      <c r="D52" s="75"/>
      <c r="E52" s="75" t="s">
        <v>85</v>
      </c>
      <c r="F52" s="75"/>
      <c r="G52" s="75" t="s">
        <v>86</v>
      </c>
      <c r="H52" s="75"/>
      <c r="I52" s="30" t="s">
        <v>87</v>
      </c>
    </row>
    <row r="53" spans="1:9" ht="21" customHeight="1">
      <c r="A53" s="76">
        <f>E48</f>
        <v>10000</v>
      </c>
      <c r="B53" s="77"/>
      <c r="C53" s="77">
        <f>H48</f>
        <v>8863.98</v>
      </c>
      <c r="D53" s="77"/>
      <c r="E53" s="77">
        <f>F48</f>
        <v>8863.98</v>
      </c>
      <c r="F53" s="77"/>
      <c r="G53" s="77">
        <f>G48</f>
        <v>0</v>
      </c>
      <c r="H53" s="77"/>
      <c r="I53" s="31">
        <f>A53-C53</f>
        <v>1136.0200000000004</v>
      </c>
    </row>
    <row r="55" spans="1:9" ht="21" customHeight="1">
      <c r="A55" s="37" t="s">
        <v>90</v>
      </c>
      <c r="B55" s="54" t="s">
        <v>91</v>
      </c>
      <c r="C55" s="39" t="s">
        <v>88</v>
      </c>
      <c r="D55" s="37"/>
      <c r="E55" s="37" t="s">
        <v>89</v>
      </c>
      <c r="F55" s="37"/>
      <c r="G55" s="37" t="s">
        <v>49</v>
      </c>
      <c r="H55" s="37"/>
      <c r="I55" s="38"/>
    </row>
  </sheetData>
  <mergeCells count="6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19:J21"/>
    <mergeCell ref="J17:J18"/>
    <mergeCell ref="A19:A20"/>
    <mergeCell ref="B19:B20"/>
    <mergeCell ref="C19:C20"/>
    <mergeCell ref="D19:D20"/>
    <mergeCell ref="E19:E20"/>
    <mergeCell ref="J27:J30"/>
    <mergeCell ref="A22:A25"/>
    <mergeCell ref="B22:B25"/>
    <mergeCell ref="C22:C25"/>
    <mergeCell ref="D22:D25"/>
    <mergeCell ref="E22:E25"/>
    <mergeCell ref="J22:J26"/>
    <mergeCell ref="A27:A29"/>
    <mergeCell ref="B27:B29"/>
    <mergeCell ref="C27:C29"/>
    <mergeCell ref="D27:D29"/>
    <mergeCell ref="E27:E29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41:J47"/>
    <mergeCell ref="J39:J40"/>
    <mergeCell ref="A41:A46"/>
    <mergeCell ref="B41:B46"/>
    <mergeCell ref="C41:C46"/>
    <mergeCell ref="D41:D46"/>
    <mergeCell ref="E41:E46"/>
    <mergeCell ref="A52:B52"/>
    <mergeCell ref="C52:D52"/>
    <mergeCell ref="E52:F52"/>
    <mergeCell ref="G52:H52"/>
    <mergeCell ref="A53:B53"/>
    <mergeCell ref="C53:D53"/>
    <mergeCell ref="E53:F53"/>
    <mergeCell ref="G53:H53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1"/>
  <sheetViews>
    <sheetView zoomScaleSheetLayoutView="100" workbookViewId="0">
      <selection activeCell="D47" sqref="D47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101" t="s">
        <v>48</v>
      </c>
      <c r="D2" s="101"/>
      <c r="E2" s="101"/>
      <c r="F2" s="101"/>
      <c r="G2" s="101"/>
      <c r="H2" s="101"/>
      <c r="I2" s="35"/>
      <c r="J2" s="35"/>
      <c r="K2" s="35"/>
      <c r="L2" s="35"/>
    </row>
    <row r="4" spans="1:12" ht="21" customHeight="1">
      <c r="H4" s="102" t="s">
        <v>101</v>
      </c>
      <c r="I4" s="103"/>
      <c r="J4" s="102" t="s">
        <v>94</v>
      </c>
    </row>
    <row r="5" spans="1:12" ht="21" customHeight="1">
      <c r="H5" s="104"/>
      <c r="I5" s="104"/>
      <c r="J5" s="104"/>
    </row>
    <row r="6" spans="1:12" ht="21" customHeight="1">
      <c r="A6" s="105" t="s">
        <v>63</v>
      </c>
      <c r="B6" s="106" t="s">
        <v>0</v>
      </c>
      <c r="C6" s="107" t="s">
        <v>7</v>
      </c>
      <c r="D6" s="107"/>
      <c r="E6" s="107"/>
      <c r="F6" s="108" t="s">
        <v>6</v>
      </c>
      <c r="G6" s="108"/>
      <c r="H6" s="108"/>
      <c r="I6" s="108"/>
      <c r="J6" s="106" t="s">
        <v>64</v>
      </c>
    </row>
    <row r="7" spans="1:12" ht="21" customHeight="1">
      <c r="A7" s="105"/>
      <c r="B7" s="106"/>
      <c r="C7" s="26" t="s">
        <v>65</v>
      </c>
      <c r="D7" s="3" t="s">
        <v>66</v>
      </c>
      <c r="E7" s="67" t="s">
        <v>4</v>
      </c>
      <c r="F7" s="68" t="s">
        <v>8</v>
      </c>
      <c r="G7" s="68" t="s">
        <v>67</v>
      </c>
      <c r="H7" s="68" t="s">
        <v>5</v>
      </c>
      <c r="I7" s="68" t="s">
        <v>36</v>
      </c>
      <c r="J7" s="106"/>
    </row>
    <row r="8" spans="1:12" ht="14">
      <c r="A8" s="91">
        <v>1</v>
      </c>
      <c r="B8" s="85" t="s">
        <v>68</v>
      </c>
      <c r="C8" s="86">
        <v>0</v>
      </c>
      <c r="D8" s="87">
        <v>1</v>
      </c>
      <c r="E8" s="86">
        <f>C8*D8</f>
        <v>0</v>
      </c>
      <c r="F8" s="71">
        <v>0</v>
      </c>
      <c r="G8" s="71">
        <v>0</v>
      </c>
      <c r="H8" s="71">
        <f t="shared" ref="H8:H42" si="0">F8+G8</f>
        <v>0</v>
      </c>
      <c r="I8" s="2"/>
      <c r="J8" s="81" t="s">
        <v>47</v>
      </c>
    </row>
    <row r="9" spans="1:12" ht="14">
      <c r="A9" s="91"/>
      <c r="B9" s="85"/>
      <c r="C9" s="86"/>
      <c r="D9" s="87"/>
      <c r="E9" s="86"/>
      <c r="F9" s="71">
        <v>0</v>
      </c>
      <c r="G9" s="71">
        <v>0</v>
      </c>
      <c r="H9" s="71">
        <f t="shared" si="0"/>
        <v>0</v>
      </c>
      <c r="I9" s="2"/>
      <c r="J9" s="97"/>
    </row>
    <row r="10" spans="1:12" ht="14">
      <c r="A10" s="91"/>
      <c r="B10" s="85"/>
      <c r="C10" s="86"/>
      <c r="D10" s="87"/>
      <c r="E10" s="86"/>
      <c r="F10" s="71">
        <v>0</v>
      </c>
      <c r="G10" s="71">
        <v>0</v>
      </c>
      <c r="H10" s="71">
        <f t="shared" si="0"/>
        <v>0</v>
      </c>
      <c r="I10" s="2"/>
      <c r="J10" s="97"/>
    </row>
    <row r="11" spans="1:12" ht="14">
      <c r="A11" s="91"/>
      <c r="B11" s="85"/>
      <c r="C11" s="86"/>
      <c r="D11" s="87"/>
      <c r="E11" s="86"/>
      <c r="F11" s="71">
        <v>0</v>
      </c>
      <c r="G11" s="71">
        <v>0</v>
      </c>
      <c r="H11" s="71">
        <f t="shared" si="0"/>
        <v>0</v>
      </c>
      <c r="I11" s="2"/>
      <c r="J11" s="97"/>
    </row>
    <row r="12" spans="1:12" ht="14">
      <c r="A12" s="91"/>
      <c r="B12" s="85"/>
      <c r="C12" s="86"/>
      <c r="D12" s="87"/>
      <c r="E12" s="86"/>
      <c r="F12" s="71">
        <v>0</v>
      </c>
      <c r="G12" s="71">
        <v>0</v>
      </c>
      <c r="H12" s="71">
        <f t="shared" si="0"/>
        <v>0</v>
      </c>
      <c r="I12" s="2"/>
      <c r="J12" s="97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82"/>
    </row>
    <row r="14" spans="1:12" ht="14">
      <c r="A14" s="83">
        <v>2</v>
      </c>
      <c r="B14" s="93" t="s">
        <v>38</v>
      </c>
      <c r="C14" s="95">
        <v>0</v>
      </c>
      <c r="D14" s="83"/>
      <c r="E14" s="95">
        <f t="shared" ref="E14:E41" si="2">C14*D14</f>
        <v>0</v>
      </c>
      <c r="F14" s="71">
        <v>0</v>
      </c>
      <c r="G14" s="71">
        <v>0</v>
      </c>
      <c r="H14" s="71">
        <f t="shared" si="0"/>
        <v>0</v>
      </c>
      <c r="I14" s="2"/>
      <c r="J14" s="92" t="s">
        <v>43</v>
      </c>
    </row>
    <row r="15" spans="1:12" ht="14">
      <c r="A15" s="98"/>
      <c r="B15" s="99"/>
      <c r="C15" s="100"/>
      <c r="D15" s="98"/>
      <c r="E15" s="100"/>
      <c r="F15" s="71">
        <v>0</v>
      </c>
      <c r="G15" s="71">
        <v>0</v>
      </c>
      <c r="H15" s="71">
        <f t="shared" si="0"/>
        <v>0</v>
      </c>
      <c r="I15" s="2"/>
      <c r="J15" s="97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82"/>
    </row>
    <row r="17" spans="1:10" ht="14" customHeight="1">
      <c r="A17" s="69">
        <v>3</v>
      </c>
      <c r="B17" s="70" t="s">
        <v>39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2"/>
      <c r="J17" s="88" t="s">
        <v>44</v>
      </c>
    </row>
    <row r="18" spans="1:10" s="29" customFormat="1" ht="1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90"/>
    </row>
    <row r="19" spans="1:10" ht="14">
      <c r="A19" s="91">
        <v>4</v>
      </c>
      <c r="B19" s="85" t="s">
        <v>2</v>
      </c>
      <c r="C19" s="86">
        <v>0</v>
      </c>
      <c r="D19" s="87">
        <v>1</v>
      </c>
      <c r="E19" s="86">
        <f t="shared" si="2"/>
        <v>0</v>
      </c>
      <c r="F19" s="71">
        <v>0</v>
      </c>
      <c r="G19" s="71">
        <v>0</v>
      </c>
      <c r="H19" s="71">
        <f t="shared" si="0"/>
        <v>0</v>
      </c>
      <c r="I19" s="2"/>
      <c r="J19" s="88" t="s">
        <v>71</v>
      </c>
    </row>
    <row r="20" spans="1:10" ht="14">
      <c r="A20" s="91"/>
      <c r="B20" s="85"/>
      <c r="C20" s="86"/>
      <c r="D20" s="87"/>
      <c r="E20" s="86"/>
      <c r="F20" s="71">
        <v>0</v>
      </c>
      <c r="G20" s="71">
        <v>0</v>
      </c>
      <c r="H20" s="71">
        <f t="shared" si="0"/>
        <v>0</v>
      </c>
      <c r="I20" s="2"/>
      <c r="J20" s="89"/>
    </row>
    <row r="21" spans="1:10" s="29" customFormat="1" ht="15">
      <c r="A21" s="32"/>
      <c r="B21" s="28" t="s">
        <v>72</v>
      </c>
      <c r="C21" s="34">
        <f>SUM(C19)</f>
        <v>0</v>
      </c>
      <c r="D21" s="34">
        <f t="shared" ref="D21:E21" si="3">SUM(D19)</f>
        <v>1</v>
      </c>
      <c r="E21" s="34">
        <f t="shared" si="3"/>
        <v>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90"/>
    </row>
    <row r="22" spans="1:10" ht="14">
      <c r="A22" s="83">
        <v>5</v>
      </c>
      <c r="B22" s="93" t="s">
        <v>73</v>
      </c>
      <c r="C22" s="95">
        <v>0</v>
      </c>
      <c r="D22" s="83">
        <v>1</v>
      </c>
      <c r="E22" s="95">
        <f t="shared" si="2"/>
        <v>0</v>
      </c>
      <c r="F22" s="71">
        <v>0</v>
      </c>
      <c r="G22" s="71">
        <v>0</v>
      </c>
      <c r="H22" s="71">
        <f t="shared" si="0"/>
        <v>0</v>
      </c>
      <c r="I22" s="2"/>
      <c r="J22" s="92" t="s">
        <v>74</v>
      </c>
    </row>
    <row r="23" spans="1:10" ht="14">
      <c r="A23" s="84"/>
      <c r="B23" s="94"/>
      <c r="C23" s="96"/>
      <c r="D23" s="84"/>
      <c r="E23" s="96"/>
      <c r="F23" s="71">
        <v>0</v>
      </c>
      <c r="G23" s="71">
        <v>0</v>
      </c>
      <c r="H23" s="71">
        <f t="shared" si="0"/>
        <v>0</v>
      </c>
      <c r="I23" s="2"/>
      <c r="J23" s="97"/>
    </row>
    <row r="24" spans="1:10" ht="14">
      <c r="A24" s="84"/>
      <c r="B24" s="94"/>
      <c r="C24" s="96"/>
      <c r="D24" s="84"/>
      <c r="E24" s="96"/>
      <c r="F24" s="71">
        <v>0</v>
      </c>
      <c r="G24" s="71">
        <v>0</v>
      </c>
      <c r="H24" s="71">
        <f t="shared" si="0"/>
        <v>0</v>
      </c>
      <c r="I24" s="2"/>
      <c r="J24" s="97"/>
    </row>
    <row r="25" spans="1:10" ht="14">
      <c r="A25" s="84"/>
      <c r="B25" s="94"/>
      <c r="C25" s="96"/>
      <c r="D25" s="84"/>
      <c r="E25" s="96"/>
      <c r="F25" s="71">
        <v>0</v>
      </c>
      <c r="G25" s="71">
        <v>0</v>
      </c>
      <c r="H25" s="71">
        <f t="shared" si="0"/>
        <v>0</v>
      </c>
      <c r="I25" s="2"/>
      <c r="J25" s="97"/>
    </row>
    <row r="26" spans="1:10" s="29" customFormat="1" ht="15">
      <c r="A26" s="32"/>
      <c r="B26" s="28" t="s">
        <v>75</v>
      </c>
      <c r="C26" s="34">
        <f>SUM(C22)</f>
        <v>0</v>
      </c>
      <c r="D26" s="34">
        <f>SUM(D22)</f>
        <v>1</v>
      </c>
      <c r="E26" s="34">
        <f>SUM(E22)</f>
        <v>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82"/>
    </row>
    <row r="27" spans="1:10" ht="14">
      <c r="A27" s="91">
        <v>6</v>
      </c>
      <c r="B27" s="85" t="s">
        <v>40</v>
      </c>
      <c r="C27" s="86">
        <v>0</v>
      </c>
      <c r="D27" s="87"/>
      <c r="E27" s="86">
        <f t="shared" si="2"/>
        <v>0</v>
      </c>
      <c r="F27" s="71">
        <v>200</v>
      </c>
      <c r="G27" s="71">
        <v>0</v>
      </c>
      <c r="H27" s="71">
        <f t="shared" si="0"/>
        <v>200</v>
      </c>
      <c r="I27" s="2" t="s">
        <v>106</v>
      </c>
      <c r="J27" s="92" t="s">
        <v>45</v>
      </c>
    </row>
    <row r="28" spans="1:10" ht="14">
      <c r="A28" s="91"/>
      <c r="B28" s="85"/>
      <c r="C28" s="86"/>
      <c r="D28" s="87"/>
      <c r="E28" s="86"/>
      <c r="F28" s="71">
        <v>0</v>
      </c>
      <c r="G28" s="71">
        <v>0</v>
      </c>
      <c r="H28" s="71">
        <f t="shared" si="0"/>
        <v>0</v>
      </c>
      <c r="I28" s="2"/>
      <c r="J28" s="89"/>
    </row>
    <row r="29" spans="1:10" ht="14">
      <c r="A29" s="91"/>
      <c r="B29" s="85"/>
      <c r="C29" s="86"/>
      <c r="D29" s="87"/>
      <c r="E29" s="86"/>
      <c r="F29" s="71">
        <v>0</v>
      </c>
      <c r="G29" s="71">
        <v>0</v>
      </c>
      <c r="H29" s="71">
        <f t="shared" si="0"/>
        <v>0</v>
      </c>
      <c r="I29" s="2"/>
      <c r="J29" s="89"/>
    </row>
    <row r="30" spans="1:10" s="29" customFormat="1" ht="1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200</v>
      </c>
      <c r="G30" s="34">
        <f>SUM(G27:G29)</f>
        <v>0</v>
      </c>
      <c r="H30" s="34">
        <f>SUM(H27:H29)</f>
        <v>200</v>
      </c>
      <c r="I30" s="33"/>
      <c r="J30" s="90"/>
    </row>
    <row r="31" spans="1:10" ht="14">
      <c r="A31" s="91">
        <v>7</v>
      </c>
      <c r="B31" s="85" t="s">
        <v>41</v>
      </c>
      <c r="C31" s="86">
        <v>0</v>
      </c>
      <c r="D31" s="87">
        <v>1</v>
      </c>
      <c r="E31" s="86">
        <f t="shared" si="2"/>
        <v>0</v>
      </c>
      <c r="F31" s="71">
        <v>0</v>
      </c>
      <c r="G31" s="71">
        <v>0</v>
      </c>
      <c r="H31" s="71">
        <f t="shared" si="0"/>
        <v>0</v>
      </c>
      <c r="I31" s="2"/>
      <c r="J31" s="78"/>
    </row>
    <row r="32" spans="1:10" ht="14">
      <c r="A32" s="91"/>
      <c r="B32" s="85"/>
      <c r="C32" s="86"/>
      <c r="D32" s="87"/>
      <c r="E32" s="86"/>
      <c r="F32" s="71">
        <v>0</v>
      </c>
      <c r="G32" s="71">
        <v>0</v>
      </c>
      <c r="H32" s="71">
        <f t="shared" si="0"/>
        <v>0</v>
      </c>
      <c r="I32" s="2"/>
      <c r="J32" s="79"/>
    </row>
    <row r="33" spans="1:10" ht="14">
      <c r="A33" s="91"/>
      <c r="B33" s="85"/>
      <c r="C33" s="86"/>
      <c r="D33" s="87"/>
      <c r="E33" s="86"/>
      <c r="F33" s="71">
        <v>0</v>
      </c>
      <c r="G33" s="71">
        <v>0</v>
      </c>
      <c r="H33" s="71">
        <f t="shared" si="0"/>
        <v>0</v>
      </c>
      <c r="I33" s="2"/>
      <c r="J33" s="79"/>
    </row>
    <row r="34" spans="1:10" ht="14">
      <c r="A34" s="91"/>
      <c r="B34" s="85"/>
      <c r="C34" s="86"/>
      <c r="D34" s="87"/>
      <c r="E34" s="86"/>
      <c r="F34" s="71">
        <v>0</v>
      </c>
      <c r="G34" s="71">
        <v>0</v>
      </c>
      <c r="H34" s="71">
        <f t="shared" si="0"/>
        <v>0</v>
      </c>
      <c r="I34" s="2"/>
      <c r="J34" s="79"/>
    </row>
    <row r="35" spans="1:10" s="29" customFormat="1" ht="15">
      <c r="A35" s="32"/>
      <c r="B35" s="28" t="s">
        <v>77</v>
      </c>
      <c r="C35" s="34">
        <f>SUM(C31)</f>
        <v>0</v>
      </c>
      <c r="D35" s="34">
        <f t="shared" ref="D35:E35" si="5">SUM(D31)</f>
        <v>1</v>
      </c>
      <c r="E35" s="34">
        <f t="shared" si="5"/>
        <v>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80"/>
    </row>
    <row r="36" spans="1:10" ht="14">
      <c r="A36" s="91">
        <v>8</v>
      </c>
      <c r="B36" s="85" t="s">
        <v>1</v>
      </c>
      <c r="C36" s="86">
        <v>0</v>
      </c>
      <c r="D36" s="87"/>
      <c r="E36" s="86">
        <f t="shared" si="2"/>
        <v>0</v>
      </c>
      <c r="F36" s="71">
        <v>0</v>
      </c>
      <c r="G36" s="71">
        <v>0</v>
      </c>
      <c r="H36" s="71">
        <f t="shared" si="0"/>
        <v>0</v>
      </c>
      <c r="I36" s="2"/>
      <c r="J36" s="88" t="s">
        <v>78</v>
      </c>
    </row>
    <row r="37" spans="1:10" ht="14">
      <c r="A37" s="91"/>
      <c r="B37" s="85"/>
      <c r="C37" s="86"/>
      <c r="D37" s="87"/>
      <c r="E37" s="86"/>
      <c r="F37" s="71">
        <v>0</v>
      </c>
      <c r="G37" s="71">
        <v>0</v>
      </c>
      <c r="H37" s="71">
        <f t="shared" si="0"/>
        <v>0</v>
      </c>
      <c r="I37" s="2"/>
      <c r="J37" s="89"/>
    </row>
    <row r="38" spans="1:10" s="29" customFormat="1" ht="1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90"/>
    </row>
    <row r="39" spans="1:10" ht="14" customHeight="1">
      <c r="A39" s="69">
        <v>9</v>
      </c>
      <c r="B39" s="70" t="s">
        <v>80</v>
      </c>
      <c r="C39" s="71">
        <v>0</v>
      </c>
      <c r="D39" s="72"/>
      <c r="E39" s="71">
        <f t="shared" si="2"/>
        <v>0</v>
      </c>
      <c r="F39" s="71">
        <v>0</v>
      </c>
      <c r="G39" s="71">
        <v>0</v>
      </c>
      <c r="H39" s="71">
        <f t="shared" si="0"/>
        <v>0</v>
      </c>
      <c r="I39" s="2"/>
      <c r="J39" s="81" t="s">
        <v>92</v>
      </c>
    </row>
    <row r="40" spans="1:10" s="29" customFormat="1" ht="1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82"/>
    </row>
    <row r="41" spans="1:10" ht="21" customHeight="1">
      <c r="A41" s="83">
        <v>10</v>
      </c>
      <c r="B41" s="85" t="s">
        <v>3</v>
      </c>
      <c r="C41" s="86">
        <v>0</v>
      </c>
      <c r="D41" s="87">
        <v>1</v>
      </c>
      <c r="E41" s="86">
        <f t="shared" si="2"/>
        <v>0</v>
      </c>
      <c r="F41" s="51">
        <v>0</v>
      </c>
      <c r="G41" s="52">
        <v>0</v>
      </c>
      <c r="H41" s="51">
        <f t="shared" si="0"/>
        <v>0</v>
      </c>
      <c r="I41" s="55"/>
      <c r="J41" s="78"/>
    </row>
    <row r="42" spans="1:10" ht="21" customHeight="1">
      <c r="A42" s="84"/>
      <c r="B42" s="85"/>
      <c r="C42" s="86"/>
      <c r="D42" s="87"/>
      <c r="E42" s="86"/>
      <c r="F42" s="51">
        <v>0</v>
      </c>
      <c r="G42" s="52">
        <v>0</v>
      </c>
      <c r="H42" s="51">
        <f t="shared" si="0"/>
        <v>0</v>
      </c>
      <c r="I42" s="55"/>
      <c r="J42" s="79"/>
    </row>
    <row r="43" spans="1:10" s="29" customFormat="1" ht="21" customHeight="1">
      <c r="A43" s="32"/>
      <c r="B43" s="28" t="s">
        <v>81</v>
      </c>
      <c r="C43" s="34">
        <f>SUM(C41)</f>
        <v>0</v>
      </c>
      <c r="D43" s="34">
        <f>SUM(D41)</f>
        <v>1</v>
      </c>
      <c r="E43" s="34">
        <f>SUM(E41)</f>
        <v>0</v>
      </c>
      <c r="F43" s="34">
        <f>SUM(F41:F42)</f>
        <v>0</v>
      </c>
      <c r="G43" s="34">
        <f>SUM(G41:G42)</f>
        <v>0</v>
      </c>
      <c r="H43" s="34">
        <f>SUM(H41:H42)</f>
        <v>0</v>
      </c>
      <c r="I43" s="33"/>
      <c r="J43" s="80"/>
    </row>
    <row r="44" spans="1:10" ht="21" customHeight="1">
      <c r="A44" s="32"/>
      <c r="B44" s="28" t="s">
        <v>54</v>
      </c>
      <c r="C44" s="34">
        <f>SUM(C43,C40,C38,C35,C30,C26,C21,C18,C16,C13)</f>
        <v>0</v>
      </c>
      <c r="D44" s="34">
        <v>1</v>
      </c>
      <c r="E44" s="34">
        <f>SUM(E43,E40,E38,E35,E30,E26,E21,E18,E16,E13)</f>
        <v>0</v>
      </c>
      <c r="F44" s="34">
        <f>SUM(F43,F40,F38,F35,F30,F26,F21,F18,F16,F13)</f>
        <v>200</v>
      </c>
      <c r="G44" s="34">
        <f>SUM(G43,G40,G38,G35,G30,G26,G21,G18,G16,G13)</f>
        <v>0</v>
      </c>
      <c r="H44" s="34">
        <f>SUM(H43,H40,H38,H35,H30,H26,H21,H18,H16,H13)</f>
        <v>200</v>
      </c>
      <c r="I44" s="33"/>
      <c r="J44" s="36"/>
    </row>
    <row r="48" spans="1:10" ht="21" customHeight="1">
      <c r="A48" s="73" t="s">
        <v>83</v>
      </c>
      <c r="B48" s="74"/>
      <c r="C48" s="75" t="s">
        <v>84</v>
      </c>
      <c r="D48" s="75"/>
      <c r="E48" s="75" t="s">
        <v>85</v>
      </c>
      <c r="F48" s="75"/>
      <c r="G48" s="75" t="s">
        <v>86</v>
      </c>
      <c r="H48" s="75"/>
      <c r="I48" s="30" t="s">
        <v>87</v>
      </c>
    </row>
    <row r="49" spans="1:9" ht="21" customHeight="1">
      <c r="A49" s="76">
        <f>E44</f>
        <v>0</v>
      </c>
      <c r="B49" s="77"/>
      <c r="C49" s="77">
        <f>H44</f>
        <v>200</v>
      </c>
      <c r="D49" s="77"/>
      <c r="E49" s="77">
        <f>F44</f>
        <v>200</v>
      </c>
      <c r="F49" s="77"/>
      <c r="G49" s="77">
        <f>G44</f>
        <v>0</v>
      </c>
      <c r="H49" s="77"/>
      <c r="I49" s="31">
        <f>A49-C49</f>
        <v>-200</v>
      </c>
    </row>
    <row r="51" spans="1:9" ht="21" customHeight="1">
      <c r="A51" s="37" t="s">
        <v>90</v>
      </c>
      <c r="B51" s="54" t="s">
        <v>91</v>
      </c>
      <c r="C51" s="39" t="s">
        <v>88</v>
      </c>
      <c r="D51" s="37"/>
      <c r="E51" s="37" t="s">
        <v>89</v>
      </c>
      <c r="F51" s="37"/>
      <c r="G51" s="37" t="s">
        <v>49</v>
      </c>
      <c r="H51" s="37"/>
      <c r="I51" s="38"/>
    </row>
  </sheetData>
  <mergeCells count="66">
    <mergeCell ref="A48:B48"/>
    <mergeCell ref="C48:D48"/>
    <mergeCell ref="E48:F48"/>
    <mergeCell ref="G48:H48"/>
    <mergeCell ref="A49:B49"/>
    <mergeCell ref="C49:D49"/>
    <mergeCell ref="E49:F49"/>
    <mergeCell ref="G49:H49"/>
    <mergeCell ref="J39:J40"/>
    <mergeCell ref="A41:A42"/>
    <mergeCell ref="B41:B42"/>
    <mergeCell ref="C41:C42"/>
    <mergeCell ref="D41:D42"/>
    <mergeCell ref="E41:E42"/>
    <mergeCell ref="J41:J43"/>
    <mergeCell ref="A36:A37"/>
    <mergeCell ref="B36:B37"/>
    <mergeCell ref="C36:C37"/>
    <mergeCell ref="D36:D37"/>
    <mergeCell ref="E36:E37"/>
    <mergeCell ref="J36:J38"/>
    <mergeCell ref="A31:A34"/>
    <mergeCell ref="B31:B34"/>
    <mergeCell ref="C31:C34"/>
    <mergeCell ref="D31:D34"/>
    <mergeCell ref="E31:E34"/>
    <mergeCell ref="J31:J35"/>
    <mergeCell ref="A27:A29"/>
    <mergeCell ref="B27:B29"/>
    <mergeCell ref="C27:C29"/>
    <mergeCell ref="D27:D29"/>
    <mergeCell ref="E27:E29"/>
    <mergeCell ref="J27:J30"/>
    <mergeCell ref="A22:A25"/>
    <mergeCell ref="B22:B25"/>
    <mergeCell ref="C22:C25"/>
    <mergeCell ref="D22:D25"/>
    <mergeCell ref="E22:E25"/>
    <mergeCell ref="J22:J26"/>
    <mergeCell ref="J17:J18"/>
    <mergeCell ref="A19:A20"/>
    <mergeCell ref="B19:B20"/>
    <mergeCell ref="C19:C20"/>
    <mergeCell ref="D19:D20"/>
    <mergeCell ref="E19:E20"/>
    <mergeCell ref="J19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zoomScale="90" zoomScaleNormal="90" zoomScalePageLayoutView="90" workbookViewId="0">
      <selection activeCell="M27" sqref="M27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101" t="s">
        <v>46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21" t="s">
        <v>97</v>
      </c>
      <c r="G5" s="121"/>
      <c r="H5" s="43" t="s">
        <v>10</v>
      </c>
      <c r="I5" s="8"/>
      <c r="J5" s="121" t="s">
        <v>60</v>
      </c>
      <c r="K5" s="122"/>
    </row>
    <row r="6" spans="2:11" ht="20.25" customHeight="1">
      <c r="B6" s="9"/>
      <c r="C6" s="10"/>
      <c r="D6" s="11" t="s">
        <v>11</v>
      </c>
      <c r="E6" s="11"/>
      <c r="F6" s="123" t="s">
        <v>58</v>
      </c>
      <c r="G6" s="123"/>
      <c r="H6" s="11" t="s">
        <v>12</v>
      </c>
      <c r="I6" s="10"/>
      <c r="J6" s="123" t="s">
        <v>59</v>
      </c>
      <c r="K6" s="124"/>
    </row>
    <row r="7" spans="2:11" ht="20.25" customHeight="1">
      <c r="B7" s="9"/>
      <c r="C7" s="10"/>
      <c r="D7" s="11" t="s">
        <v>13</v>
      </c>
      <c r="E7" s="11"/>
      <c r="F7" s="123" t="s">
        <v>98</v>
      </c>
      <c r="G7" s="123"/>
      <c r="H7" s="11" t="s">
        <v>14</v>
      </c>
      <c r="I7" s="12"/>
      <c r="J7" s="125" t="s">
        <v>98</v>
      </c>
      <c r="K7" s="124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30"/>
      <c r="K8" s="131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32" t="s">
        <v>15</v>
      </c>
      <c r="C10" s="133"/>
      <c r="D10" s="16" t="s">
        <v>16</v>
      </c>
      <c r="E10" s="117" t="s">
        <v>17</v>
      </c>
      <c r="F10" s="119"/>
      <c r="G10" s="17" t="s">
        <v>18</v>
      </c>
      <c r="H10" s="18" t="s">
        <v>19</v>
      </c>
      <c r="I10" s="117" t="s">
        <v>20</v>
      </c>
      <c r="J10" s="119"/>
      <c r="K10" s="17" t="s">
        <v>21</v>
      </c>
    </row>
    <row r="11" spans="2:11" ht="20.25" customHeight="1">
      <c r="B11" s="115">
        <v>1</v>
      </c>
      <c r="C11" s="116"/>
      <c r="D11" s="126" t="s">
        <v>22</v>
      </c>
      <c r="E11" s="115" t="s">
        <v>23</v>
      </c>
      <c r="F11" s="116"/>
      <c r="G11" s="53">
        <v>0</v>
      </c>
      <c r="H11" s="19">
        <v>0</v>
      </c>
      <c r="I11" s="109">
        <v>0</v>
      </c>
      <c r="J11" s="110"/>
      <c r="K11" s="20" t="s">
        <v>24</v>
      </c>
    </row>
    <row r="12" spans="2:11" ht="20.25" customHeight="1">
      <c r="B12" s="58"/>
      <c r="C12" s="59"/>
      <c r="D12" s="127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">
      <c r="B13" s="115">
        <v>2</v>
      </c>
      <c r="C13" s="116"/>
      <c r="D13" s="127"/>
      <c r="E13" s="114" t="s">
        <v>25</v>
      </c>
      <c r="F13" s="114"/>
      <c r="G13" s="61">
        <v>66.650000000000006</v>
      </c>
      <c r="H13" s="19">
        <v>66.650000000000006</v>
      </c>
      <c r="I13" s="109">
        <v>0</v>
      </c>
      <c r="J13" s="110"/>
      <c r="K13" s="55" t="s">
        <v>104</v>
      </c>
    </row>
    <row r="14" spans="2:11" ht="15">
      <c r="B14" s="58"/>
      <c r="C14" s="59"/>
      <c r="D14" s="127"/>
      <c r="E14" s="58"/>
      <c r="F14" s="59"/>
      <c r="G14" s="61">
        <v>73.010000000000005</v>
      </c>
      <c r="H14" s="66">
        <v>73.010000000000005</v>
      </c>
      <c r="I14" s="109">
        <v>0</v>
      </c>
      <c r="J14" s="110"/>
      <c r="K14" s="55" t="s">
        <v>105</v>
      </c>
    </row>
    <row r="15" spans="2:11" ht="15">
      <c r="B15" s="58"/>
      <c r="C15" s="59"/>
      <c r="D15" s="127"/>
      <c r="E15" s="58"/>
      <c r="F15" s="59"/>
      <c r="G15" s="61">
        <v>0</v>
      </c>
      <c r="H15" s="60"/>
      <c r="I15" s="109">
        <f t="shared" ref="I15:I18" si="0">G15</f>
        <v>0</v>
      </c>
      <c r="J15" s="110"/>
      <c r="K15" s="55"/>
    </row>
    <row r="16" spans="2:11" ht="15">
      <c r="B16" s="58"/>
      <c r="C16" s="59"/>
      <c r="D16" s="127"/>
      <c r="E16" s="58"/>
      <c r="F16" s="59"/>
      <c r="G16" s="61">
        <v>0</v>
      </c>
      <c r="H16" s="60"/>
      <c r="I16" s="109">
        <f t="shared" si="0"/>
        <v>0</v>
      </c>
      <c r="J16" s="110"/>
      <c r="K16" s="55"/>
    </row>
    <row r="17" spans="1:11" ht="15">
      <c r="B17" s="58"/>
      <c r="C17" s="59"/>
      <c r="D17" s="127"/>
      <c r="E17" s="58"/>
      <c r="F17" s="59"/>
      <c r="G17" s="61">
        <v>0</v>
      </c>
      <c r="H17" s="60"/>
      <c r="I17" s="109">
        <f t="shared" si="0"/>
        <v>0</v>
      </c>
      <c r="J17" s="110"/>
      <c r="K17" s="55"/>
    </row>
    <row r="18" spans="1:11" ht="15">
      <c r="B18" s="58"/>
      <c r="C18" s="59"/>
      <c r="D18" s="127"/>
      <c r="E18" s="58"/>
      <c r="F18" s="59"/>
      <c r="G18" s="61">
        <v>0</v>
      </c>
      <c r="H18" s="60"/>
      <c r="I18" s="109">
        <f t="shared" si="0"/>
        <v>0</v>
      </c>
      <c r="J18" s="110"/>
      <c r="K18" s="55"/>
    </row>
    <row r="19" spans="1:11" ht="20.25" customHeight="1">
      <c r="B19" s="115">
        <v>3</v>
      </c>
      <c r="C19" s="116"/>
      <c r="D19" s="127"/>
      <c r="E19" s="115" t="s">
        <v>26</v>
      </c>
      <c r="F19" s="116"/>
      <c r="G19" s="61">
        <v>0</v>
      </c>
      <c r="H19" s="50">
        <v>0</v>
      </c>
      <c r="I19" s="109">
        <v>0</v>
      </c>
      <c r="J19" s="110"/>
      <c r="K19" s="20"/>
    </row>
    <row r="20" spans="1:11" ht="19.5" customHeight="1">
      <c r="B20" s="115">
        <v>4</v>
      </c>
      <c r="C20" s="116"/>
      <c r="D20" s="127"/>
      <c r="E20" s="115" t="s">
        <v>27</v>
      </c>
      <c r="F20" s="116"/>
      <c r="G20" s="61">
        <v>0</v>
      </c>
      <c r="H20" s="50">
        <v>0</v>
      </c>
      <c r="I20" s="109">
        <v>0</v>
      </c>
      <c r="J20" s="110"/>
      <c r="K20" s="25"/>
    </row>
    <row r="21" spans="1:11">
      <c r="B21" s="115">
        <v>5</v>
      </c>
      <c r="C21" s="116"/>
      <c r="D21" s="126" t="s">
        <v>28</v>
      </c>
      <c r="E21" s="114"/>
      <c r="F21" s="114"/>
      <c r="G21" s="61">
        <v>0</v>
      </c>
      <c r="H21" s="50">
        <f>G21</f>
        <v>0</v>
      </c>
      <c r="I21" s="109">
        <v>0</v>
      </c>
      <c r="J21" s="110"/>
      <c r="K21" s="25"/>
    </row>
    <row r="22" spans="1:11" ht="20.25" customHeight="1">
      <c r="B22" s="115">
        <v>6</v>
      </c>
      <c r="C22" s="116"/>
      <c r="D22" s="127"/>
      <c r="E22" s="114"/>
      <c r="F22" s="114"/>
      <c r="G22" s="61">
        <v>0</v>
      </c>
      <c r="H22" s="50">
        <v>0</v>
      </c>
      <c r="I22" s="109">
        <v>0</v>
      </c>
      <c r="J22" s="110"/>
      <c r="K22" s="20"/>
    </row>
    <row r="23" spans="1:11" ht="20.25" customHeight="1">
      <c r="B23" s="115">
        <v>7</v>
      </c>
      <c r="C23" s="116"/>
      <c r="D23" s="128"/>
      <c r="E23" s="114"/>
      <c r="F23" s="114"/>
      <c r="G23" s="50">
        <f t="shared" ref="G23" si="1">H23+I23</f>
        <v>0</v>
      </c>
      <c r="H23" s="50">
        <v>0</v>
      </c>
      <c r="I23" s="109">
        <v>0</v>
      </c>
      <c r="J23" s="110"/>
      <c r="K23" s="20"/>
    </row>
    <row r="24" spans="1:11" ht="20.25" customHeight="1">
      <c r="B24" s="117" t="s">
        <v>29</v>
      </c>
      <c r="C24" s="118"/>
      <c r="D24" s="118"/>
      <c r="E24" s="118"/>
      <c r="F24" s="119"/>
      <c r="G24" s="21">
        <f>SUM(G11:G23)</f>
        <v>139.66000000000003</v>
      </c>
      <c r="H24" s="21">
        <f>SUM(H11:H23)</f>
        <v>139.66000000000003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0" t="s">
        <v>19</v>
      </c>
      <c r="C26" s="120"/>
      <c r="D26" s="120"/>
      <c r="E26" s="120"/>
      <c r="F26" s="120"/>
      <c r="G26" s="120" t="s">
        <v>30</v>
      </c>
      <c r="H26" s="120"/>
      <c r="I26" s="120"/>
      <c r="J26" s="120"/>
      <c r="K26" s="17" t="s">
        <v>31</v>
      </c>
    </row>
    <row r="27" spans="1:11" ht="20.25" customHeight="1">
      <c r="B27" s="111">
        <f>H24</f>
        <v>139.66000000000003</v>
      </c>
      <c r="C27" s="111"/>
      <c r="D27" s="111"/>
      <c r="E27" s="111"/>
      <c r="F27" s="111"/>
      <c r="G27" s="111">
        <f>I24</f>
        <v>0</v>
      </c>
      <c r="H27" s="111"/>
      <c r="I27" s="111"/>
      <c r="J27" s="111"/>
      <c r="K27" s="24">
        <f>SUM(B27:J27)</f>
        <v>139.66000000000003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101" t="s">
        <v>51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  <row r="34" spans="2:11" ht="20.25" customHeight="1">
      <c r="B34" s="7"/>
      <c r="C34" s="8"/>
      <c r="D34" s="43" t="s">
        <v>9</v>
      </c>
      <c r="E34" s="43"/>
      <c r="F34" s="121" t="str">
        <f>F5</f>
        <v>高琴琴</v>
      </c>
      <c r="G34" s="121"/>
      <c r="H34" s="43" t="s">
        <v>10</v>
      </c>
      <c r="I34" s="8"/>
      <c r="J34" s="121" t="str">
        <f>J5</f>
        <v>项目经理</v>
      </c>
      <c r="K34" s="122"/>
    </row>
    <row r="35" spans="2:11" ht="20.25" customHeight="1">
      <c r="B35" s="9"/>
      <c r="C35" s="10"/>
      <c r="D35" s="11" t="s">
        <v>11</v>
      </c>
      <c r="E35" s="11"/>
      <c r="F35" s="123" t="str">
        <f>F6</f>
        <v>上海</v>
      </c>
      <c r="G35" s="123"/>
      <c r="H35" s="11" t="s">
        <v>12</v>
      </c>
      <c r="I35" s="10"/>
      <c r="J35" s="123" t="str">
        <f>J6</f>
        <v>上海事业部</v>
      </c>
      <c r="K35" s="124"/>
    </row>
    <row r="36" spans="2:11" ht="20.25" customHeight="1">
      <c r="B36" s="9"/>
      <c r="C36" s="10"/>
      <c r="D36" s="11" t="s">
        <v>13</v>
      </c>
      <c r="E36" s="11"/>
      <c r="F36" s="123" t="str">
        <f>F7</f>
        <v>2019年1月</v>
      </c>
      <c r="G36" s="123"/>
      <c r="H36" s="11" t="s">
        <v>14</v>
      </c>
      <c r="I36" s="12"/>
      <c r="J36" s="123"/>
      <c r="K36" s="124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30">
        <f>J8</f>
        <v>0</v>
      </c>
      <c r="K37" s="131"/>
    </row>
    <row r="38" spans="2:11" ht="20.25" customHeight="1"/>
    <row r="39" spans="2:11" ht="20.25" customHeight="1">
      <c r="B39" s="114"/>
      <c r="C39" s="114"/>
      <c r="D39" s="41" t="s">
        <v>56</v>
      </c>
      <c r="E39" s="114" t="s">
        <v>57</v>
      </c>
      <c r="F39" s="114"/>
      <c r="G39" s="19" t="s">
        <v>55</v>
      </c>
      <c r="H39" s="19" t="s">
        <v>53</v>
      </c>
      <c r="I39" s="129" t="s">
        <v>54</v>
      </c>
      <c r="J39" s="129"/>
      <c r="K39" s="42" t="s">
        <v>52</v>
      </c>
    </row>
    <row r="40" spans="2:11">
      <c r="B40" s="114">
        <v>1</v>
      </c>
      <c r="C40" s="114"/>
      <c r="D40" s="40" t="s">
        <v>61</v>
      </c>
      <c r="E40" s="114" t="s">
        <v>62</v>
      </c>
      <c r="F40" s="114"/>
      <c r="G40" s="19">
        <v>0</v>
      </c>
      <c r="H40" s="19">
        <v>8</v>
      </c>
      <c r="I40" s="109"/>
      <c r="J40" s="110"/>
      <c r="K40" s="25"/>
    </row>
    <row r="41" spans="2:11" ht="20.25" customHeight="1">
      <c r="B41" s="114">
        <v>2</v>
      </c>
      <c r="C41" s="114"/>
      <c r="D41" s="40"/>
      <c r="E41" s="114"/>
      <c r="F41" s="114"/>
      <c r="G41" s="19"/>
      <c r="H41" s="19"/>
      <c r="I41" s="109"/>
      <c r="J41" s="110"/>
      <c r="K41" s="25"/>
    </row>
    <row r="42" spans="2:11" ht="20.25" customHeight="1">
      <c r="B42" s="114">
        <v>3</v>
      </c>
      <c r="C42" s="114"/>
      <c r="D42" s="40"/>
      <c r="E42" s="114"/>
      <c r="F42" s="114"/>
      <c r="G42" s="19"/>
      <c r="H42" s="19"/>
      <c r="I42" s="109"/>
      <c r="J42" s="110"/>
      <c r="K42" s="25"/>
    </row>
    <row r="43" spans="2:11" ht="20.25" customHeight="1">
      <c r="B43" s="117" t="s">
        <v>29</v>
      </c>
      <c r="C43" s="118"/>
      <c r="D43" s="118"/>
      <c r="E43" s="118"/>
      <c r="F43" s="119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J100" sqref="J100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工作表1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2019-02-14T05:55:12Z</dcterms:modified>
</cp:coreProperties>
</file>