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员工差旅明细!$A$1:$K$65</definedName>
  </definedNames>
  <calcPr calcId="144525" concurrentCalc="0"/>
</workbook>
</file>

<file path=xl/sharedStrings.xml><?xml version="1.0" encoding="utf-8"?>
<sst xmlns="http://schemas.openxmlformats.org/spreadsheetml/2006/main" count="93">
  <si>
    <t>【借款报销单】</t>
  </si>
  <si>
    <t>团号：HMOA-180108-STY608</t>
  </si>
  <si>
    <t>会议日期：01月08日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</si>
  <si>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</si>
  <si>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</si>
  <si>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</si>
  <si>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</si>
  <si>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</si>
  <si>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</si>
  <si>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</si>
  <si>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</si>
  <si>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</si>
  <si>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</si>
  <si>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</si>
  <si>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</si>
  <si>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</si>
  <si>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</si>
  <si>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</si>
  <si>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</si>
  <si>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</si>
  <si>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</si>
  <si>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</si>
  <si>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客户邮件已确认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</si>
  <si>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</si>
  <si>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</si>
  <si>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</si>
  <si>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</si>
  <si>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</si>
  <si>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</si>
  <si>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</si>
  <si>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</si>
  <si>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</si>
  <si>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</si>
  <si>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</si>
  <si>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</si>
  <si>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9月6日打印桌卡胸卡等制作物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</si>
  <si>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</si>
  <si>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</si>
  <si>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</si>
  <si>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</si>
  <si>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</si>
  <si>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</si>
  <si>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</si>
  <si>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</si>
  <si>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</si>
  <si>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</si>
  <si>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</si>
  <si>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</si>
  <si>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</si>
  <si>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</si>
  <si>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</si>
  <si>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</si>
  <si>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</si>
  <si>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</si>
  <si>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</si>
  <si>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</si>
  <si>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</si>
  <si>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丁凯旋</t>
  </si>
  <si>
    <t>职位:</t>
  </si>
  <si>
    <t>业务助理</t>
  </si>
  <si>
    <t>发生地:</t>
  </si>
  <si>
    <t>上海</t>
  </si>
  <si>
    <t>部门:</t>
  </si>
  <si>
    <t>上海事业部</t>
  </si>
  <si>
    <t>发生日期:</t>
  </si>
  <si>
    <t>1月26日</t>
  </si>
  <si>
    <t>报销日期:</t>
  </si>
  <si>
    <t>1月29日</t>
  </si>
  <si>
    <t>团号:</t>
  </si>
  <si>
    <t>HMO-1709-A08STY603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</si>
  <si>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</si>
  <si>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</si>
  <si>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</si>
  <si>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</si>
  <si>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</si>
  <si>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</si>
  <si>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</si>
  <si>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</si>
  <si>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</si>
  <si>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</si>
  <si>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1/26  公司-外高桥皇冠假日</t>
  </si>
  <si>
    <t>住宿费</t>
  </si>
  <si>
    <t>餐费</t>
  </si>
  <si>
    <t>1/26 陈佳伟 丁凯旋 晚餐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</si>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</sst>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#,##0.00_);[Red]\(#,##0.00\)"/>
    <numFmt numFmtId="177" formatCode="#,##0.00_ "/>
    <numFmt numFmtId="178" formatCode="#,##0.00;[Red]#,##0.00"/>
    <numFmt numFmtId="179" formatCode="0.00_);[Red]\(0.00\)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17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0" borderId="22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5" fillId="21" borderId="21" applyNumberFormat="0" applyAlignment="0" applyProtection="0">
      <alignment vertical="center"/>
    </xf>
    <xf numFmtId="0" fontId="26" fillId="21" borderId="18" applyNumberFormat="0" applyAlignment="0" applyProtection="0">
      <alignment vertical="center"/>
    </xf>
    <xf numFmtId="0" fontId="12" fillId="12" borderId="17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6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0" fillId="0" borderId="11" xfId="0" applyNumberFormat="1" applyBorder="1" applyAlignment="1">
      <alignment horizontal="right" vertical="center"/>
    </xf>
    <xf numFmtId="176" fontId="0" fillId="0" borderId="9" xfId="0" applyNumberFormat="1" applyBorder="1" applyAlignment="1">
      <alignment horizontal="center" vertical="center"/>
    </xf>
    <xf numFmtId="176" fontId="6" fillId="0" borderId="9" xfId="0" applyNumberFormat="1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6" fontId="0" fillId="0" borderId="10" xfId="0" applyNumberFormat="1" applyFill="1" applyBorder="1" applyAlignment="1">
      <alignment horizontal="center" vertical="center"/>
    </xf>
    <xf numFmtId="176" fontId="6" fillId="0" borderId="10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176" fontId="6" fillId="0" borderId="11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8110" y="19050"/>
          <a:ext cx="13481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abSelected="1" workbookViewId="0">
      <selection activeCell="G26" sqref="G26"/>
    </sheetView>
  </sheetViews>
  <sheetFormatPr defaultColWidth="9" defaultRowHeight="21" customHeight="1"/>
  <cols>
    <col min="1" max="1" width="9" style="51"/>
    <col min="2" max="2" width="16.7083333333333" customWidth="1"/>
    <col min="3" max="3" width="16.1416666666667" style="52" customWidth="1"/>
    <col min="4" max="4" width="14.8583333333333" customWidth="1"/>
    <col min="5" max="5" width="16.5666666666667" customWidth="1"/>
    <col min="6" max="6" width="12" customWidth="1"/>
    <col min="8" max="8" width="14" customWidth="1"/>
    <col min="9" max="9" width="15" customWidth="1"/>
    <col min="10" max="10" width="39.42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2"/>
      <c r="J2" s="92"/>
      <c r="K2" s="92"/>
      <c r="L2" s="92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>F8+G8</f>
        <v>0</v>
      </c>
      <c r="I8" s="93"/>
      <c r="J8" s="94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>F9+G9</f>
        <v>0</v>
      </c>
      <c r="I9" s="93"/>
      <c r="J9" s="95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>F10+G10</f>
        <v>0</v>
      </c>
      <c r="I10" s="93"/>
      <c r="J10" s="95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>F11+G11</f>
        <v>0</v>
      </c>
      <c r="I11" s="93"/>
      <c r="J11" s="95"/>
    </row>
    <row r="12" s="50" customFormat="1" customHeight="1" spans="1:10">
      <c r="A12" s="65"/>
      <c r="B12" s="66" t="s">
        <v>17</v>
      </c>
      <c r="C12" s="67">
        <f>SUM(C8)</f>
        <v>0</v>
      </c>
      <c r="D12" s="67">
        <f>SUM(D8)</f>
        <v>0</v>
      </c>
      <c r="E12" s="67">
        <f>SUM(E8)</f>
        <v>0</v>
      </c>
      <c r="F12" s="67">
        <f>SUM(F8:F11)</f>
        <v>0</v>
      </c>
      <c r="G12" s="67">
        <f>SUM(G8:G11)</f>
        <v>0</v>
      </c>
      <c r="H12" s="67">
        <f>SUM(H8:H11)</f>
        <v>0</v>
      </c>
      <c r="I12" s="96"/>
      <c r="J12" s="97"/>
    </row>
    <row r="13" customHeight="1" spans="1:10">
      <c r="A13" s="68">
        <v>2</v>
      </c>
      <c r="B13" s="69" t="s">
        <v>18</v>
      </c>
      <c r="C13" s="70">
        <v>0</v>
      </c>
      <c r="D13" s="68"/>
      <c r="E13" s="70">
        <f>C13*D13</f>
        <v>0</v>
      </c>
      <c r="F13" s="63">
        <v>0</v>
      </c>
      <c r="G13" s="63">
        <v>0</v>
      </c>
      <c r="H13" s="63">
        <f>F13+G13</f>
        <v>0</v>
      </c>
      <c r="I13" s="93"/>
      <c r="J13" s="94" t="s">
        <v>19</v>
      </c>
    </row>
    <row r="14" customHeight="1" spans="1:10">
      <c r="A14" s="71"/>
      <c r="B14" s="72"/>
      <c r="C14" s="73"/>
      <c r="D14" s="71"/>
      <c r="E14" s="73"/>
      <c r="F14" s="63">
        <v>0</v>
      </c>
      <c r="G14" s="63">
        <v>0</v>
      </c>
      <c r="H14" s="63">
        <f t="shared" ref="H14" si="0">F14+G14</f>
        <v>0</v>
      </c>
      <c r="I14" s="93"/>
      <c r="J14" s="95"/>
    </row>
    <row r="15" s="50" customFormat="1" customHeight="1" spans="1:10">
      <c r="A15" s="65"/>
      <c r="B15" s="66" t="s">
        <v>20</v>
      </c>
      <c r="C15" s="67">
        <f>SUM(C13)</f>
        <v>0</v>
      </c>
      <c r="D15" s="67">
        <f>SUM(D13)</f>
        <v>0</v>
      </c>
      <c r="E15" s="67">
        <f>SUM(E13)</f>
        <v>0</v>
      </c>
      <c r="F15" s="67">
        <f>SUM(F13:F14)</f>
        <v>0</v>
      </c>
      <c r="G15" s="67">
        <f>SUM(G13:G14)</f>
        <v>0</v>
      </c>
      <c r="H15" s="67">
        <f>SUM(H13:H14)</f>
        <v>0</v>
      </c>
      <c r="I15" s="96"/>
      <c r="J15" s="97"/>
    </row>
    <row r="16" s="50" customFormat="1" customHeight="1" spans="1:10">
      <c r="A16" s="68">
        <v>3</v>
      </c>
      <c r="B16" s="69" t="s">
        <v>21</v>
      </c>
      <c r="C16" s="74">
        <v>0</v>
      </c>
      <c r="D16" s="75"/>
      <c r="E16" s="74">
        <f>C16*D26</f>
        <v>0</v>
      </c>
      <c r="F16" s="63">
        <v>1520</v>
      </c>
      <c r="G16" s="63">
        <v>0</v>
      </c>
      <c r="H16" s="63">
        <f>F16</f>
        <v>1520</v>
      </c>
      <c r="I16" s="98" t="s">
        <v>22</v>
      </c>
      <c r="J16" s="99" t="s">
        <v>23</v>
      </c>
    </row>
    <row r="17" s="50" customFormat="1" customHeight="1" spans="1:10">
      <c r="A17" s="76"/>
      <c r="B17" s="77"/>
      <c r="C17" s="78"/>
      <c r="D17" s="79"/>
      <c r="E17" s="78"/>
      <c r="F17" s="63">
        <v>1189</v>
      </c>
      <c r="G17" s="63">
        <v>0</v>
      </c>
      <c r="H17" s="63">
        <f>F17</f>
        <v>1189</v>
      </c>
      <c r="I17" s="98" t="s">
        <v>22</v>
      </c>
      <c r="J17" s="99"/>
    </row>
    <row r="18" s="50" customFormat="1" customHeight="1" spans="1:10">
      <c r="A18" s="76"/>
      <c r="B18" s="77"/>
      <c r="C18" s="78"/>
      <c r="D18" s="79"/>
      <c r="E18" s="78"/>
      <c r="F18" s="63">
        <v>427</v>
      </c>
      <c r="G18" s="63">
        <v>0</v>
      </c>
      <c r="H18" s="63">
        <f>F18</f>
        <v>427</v>
      </c>
      <c r="I18" s="98" t="s">
        <v>22</v>
      </c>
      <c r="J18" s="99"/>
    </row>
    <row r="19" s="50" customFormat="1" customHeight="1" spans="1:10">
      <c r="A19" s="76"/>
      <c r="B19" s="77"/>
      <c r="C19" s="78"/>
      <c r="D19" s="79"/>
      <c r="E19" s="78"/>
      <c r="F19" s="63">
        <v>360.6</v>
      </c>
      <c r="G19" s="63">
        <v>0</v>
      </c>
      <c r="H19" s="63">
        <f>F19</f>
        <v>360.6</v>
      </c>
      <c r="I19" s="98" t="s">
        <v>22</v>
      </c>
      <c r="J19" s="99"/>
    </row>
    <row r="20" s="50" customFormat="1" customHeight="1" spans="1:10">
      <c r="A20" s="76"/>
      <c r="B20" s="77"/>
      <c r="C20" s="78"/>
      <c r="D20" s="79"/>
      <c r="E20" s="78"/>
      <c r="F20" s="63">
        <v>377</v>
      </c>
      <c r="G20" s="63">
        <v>0</v>
      </c>
      <c r="H20" s="63">
        <f>F20</f>
        <v>377</v>
      </c>
      <c r="I20" s="98" t="s">
        <v>22</v>
      </c>
      <c r="J20" s="99"/>
    </row>
    <row r="21" s="50" customFormat="1" customHeight="1" spans="1:10">
      <c r="A21" s="76"/>
      <c r="B21" s="77"/>
      <c r="C21" s="78"/>
      <c r="D21" s="79"/>
      <c r="E21" s="78"/>
      <c r="F21" s="63">
        <v>1700</v>
      </c>
      <c r="G21" s="63">
        <v>0</v>
      </c>
      <c r="H21" s="63">
        <f t="shared" ref="H21:H29" si="1">F21</f>
        <v>1700</v>
      </c>
      <c r="I21" s="98" t="s">
        <v>22</v>
      </c>
      <c r="J21" s="99"/>
    </row>
    <row r="22" s="50" customFormat="1" customHeight="1" spans="1:10">
      <c r="A22" s="76"/>
      <c r="B22" s="77"/>
      <c r="C22" s="78"/>
      <c r="D22" s="79"/>
      <c r="E22" s="78"/>
      <c r="F22" s="63">
        <v>2940</v>
      </c>
      <c r="G22" s="63">
        <v>0</v>
      </c>
      <c r="H22" s="63">
        <f t="shared" si="1"/>
        <v>2940</v>
      </c>
      <c r="I22" s="98" t="s">
        <v>22</v>
      </c>
      <c r="J22" s="99"/>
    </row>
    <row r="23" s="50" customFormat="1" customHeight="1" spans="1:10">
      <c r="A23" s="76"/>
      <c r="B23" s="77"/>
      <c r="C23" s="78"/>
      <c r="D23" s="79"/>
      <c r="E23" s="78"/>
      <c r="F23" s="63">
        <v>3656</v>
      </c>
      <c r="G23" s="63">
        <v>0</v>
      </c>
      <c r="H23" s="63">
        <f t="shared" si="1"/>
        <v>3656</v>
      </c>
      <c r="I23" s="98" t="s">
        <v>22</v>
      </c>
      <c r="J23" s="99"/>
    </row>
    <row r="24" s="50" customFormat="1" customHeight="1" spans="1:10">
      <c r="A24" s="76"/>
      <c r="B24" s="77"/>
      <c r="C24" s="78"/>
      <c r="D24" s="79"/>
      <c r="E24" s="78"/>
      <c r="F24" s="63">
        <v>1822</v>
      </c>
      <c r="G24" s="63">
        <v>0</v>
      </c>
      <c r="H24" s="63">
        <f t="shared" si="1"/>
        <v>1822</v>
      </c>
      <c r="I24" s="98" t="s">
        <v>22</v>
      </c>
      <c r="J24" s="99"/>
    </row>
    <row r="25" s="50" customFormat="1" customHeight="1" spans="1:10">
      <c r="A25" s="76"/>
      <c r="B25" s="77"/>
      <c r="C25" s="78"/>
      <c r="D25" s="79"/>
      <c r="E25" s="78"/>
      <c r="F25" s="63">
        <v>1653</v>
      </c>
      <c r="G25" s="63">
        <v>0</v>
      </c>
      <c r="H25" s="63">
        <f t="shared" si="1"/>
        <v>1653</v>
      </c>
      <c r="I25" s="98" t="s">
        <v>22</v>
      </c>
      <c r="J25" s="99"/>
    </row>
    <row r="26" ht="19" customHeight="1" spans="1:10">
      <c r="A26" s="80"/>
      <c r="B26" s="77"/>
      <c r="C26" s="81"/>
      <c r="D26" s="79"/>
      <c r="E26" s="81"/>
      <c r="F26" s="63">
        <v>562</v>
      </c>
      <c r="G26" s="63">
        <v>0</v>
      </c>
      <c r="H26" s="63">
        <f t="shared" si="1"/>
        <v>562</v>
      </c>
      <c r="I26" s="98" t="s">
        <v>22</v>
      </c>
      <c r="J26" s="99"/>
    </row>
    <row r="27" customHeight="1" spans="1:10">
      <c r="A27" s="80"/>
      <c r="B27" s="77"/>
      <c r="C27" s="81"/>
      <c r="D27" s="79"/>
      <c r="E27" s="81"/>
      <c r="F27" s="63">
        <v>1080</v>
      </c>
      <c r="G27" s="63">
        <v>0</v>
      </c>
      <c r="H27" s="63">
        <f t="shared" si="1"/>
        <v>1080</v>
      </c>
      <c r="I27" s="98" t="s">
        <v>22</v>
      </c>
      <c r="J27" s="99"/>
    </row>
    <row r="28" customHeight="1" spans="1:10">
      <c r="A28" s="80"/>
      <c r="B28" s="77"/>
      <c r="C28" s="81"/>
      <c r="D28" s="79"/>
      <c r="E28" s="81"/>
      <c r="F28" s="63">
        <v>3900</v>
      </c>
      <c r="G28" s="63">
        <v>0</v>
      </c>
      <c r="H28" s="63">
        <f t="shared" si="1"/>
        <v>3900</v>
      </c>
      <c r="I28" s="98" t="s">
        <v>22</v>
      </c>
      <c r="J28" s="99"/>
    </row>
    <row r="29" customHeight="1" spans="1:10">
      <c r="A29" s="71"/>
      <c r="B29" s="72"/>
      <c r="C29" s="82"/>
      <c r="D29" s="83"/>
      <c r="E29" s="82"/>
      <c r="F29" s="63">
        <v>2212</v>
      </c>
      <c r="G29" s="63">
        <v>0</v>
      </c>
      <c r="H29" s="63">
        <f t="shared" si="1"/>
        <v>2212</v>
      </c>
      <c r="I29" s="98" t="s">
        <v>22</v>
      </c>
      <c r="J29" s="99"/>
    </row>
    <row r="30" s="50" customFormat="1" customHeight="1" spans="1:10">
      <c r="A30" s="65"/>
      <c r="B30" s="66" t="s">
        <v>24</v>
      </c>
      <c r="C30" s="67">
        <f>SUM(C16)</f>
        <v>0</v>
      </c>
      <c r="D30" s="67">
        <f>SUM(D26)</f>
        <v>0</v>
      </c>
      <c r="E30" s="67">
        <f>SUM(E16)</f>
        <v>0</v>
      </c>
      <c r="F30" s="67">
        <f>SUM(F16:F29)</f>
        <v>23398.6</v>
      </c>
      <c r="G30" s="67">
        <f t="shared" ref="G30:H30" si="2">SUM(G26:G29)</f>
        <v>0</v>
      </c>
      <c r="H30" s="67">
        <f>SUM(H16:H29)</f>
        <v>23398.6</v>
      </c>
      <c r="I30" s="96"/>
      <c r="J30" s="100"/>
    </row>
    <row r="31" customHeight="1" spans="1:10">
      <c r="A31" s="61">
        <v>4</v>
      </c>
      <c r="B31" s="62" t="s">
        <v>25</v>
      </c>
      <c r="C31" s="63">
        <v>0</v>
      </c>
      <c r="D31" s="64"/>
      <c r="E31" s="63">
        <f>C31*D31</f>
        <v>0</v>
      </c>
      <c r="F31" s="63">
        <v>0</v>
      </c>
      <c r="G31" s="63">
        <v>0</v>
      </c>
      <c r="H31" s="63">
        <f t="shared" ref="H26:H54" si="3">F31+G31</f>
        <v>0</v>
      </c>
      <c r="I31" s="93"/>
      <c r="J31" s="101" t="s">
        <v>26</v>
      </c>
    </row>
    <row r="32" customHeight="1" spans="1:10">
      <c r="A32" s="61"/>
      <c r="B32" s="62"/>
      <c r="C32" s="63"/>
      <c r="D32" s="64"/>
      <c r="E32" s="63"/>
      <c r="F32" s="63">
        <v>0</v>
      </c>
      <c r="G32" s="63">
        <v>0</v>
      </c>
      <c r="H32" s="63">
        <f t="shared" si="3"/>
        <v>0</v>
      </c>
      <c r="I32" s="93"/>
      <c r="J32" s="102"/>
    </row>
    <row r="33" s="50" customFormat="1" customHeight="1" spans="1:10">
      <c r="A33" s="65"/>
      <c r="B33" s="66" t="s">
        <v>27</v>
      </c>
      <c r="C33" s="67">
        <f>SUM(C31)</f>
        <v>0</v>
      </c>
      <c r="D33" s="67">
        <f t="shared" ref="D33:E33" si="4">SUM(D31)</f>
        <v>0</v>
      </c>
      <c r="E33" s="67">
        <f t="shared" si="4"/>
        <v>0</v>
      </c>
      <c r="F33" s="67">
        <f>SUM(F31:F32)</f>
        <v>0</v>
      </c>
      <c r="G33" s="67">
        <f t="shared" ref="G33:H33" si="5">SUM(G31:G32)</f>
        <v>0</v>
      </c>
      <c r="H33" s="67">
        <f t="shared" si="5"/>
        <v>0</v>
      </c>
      <c r="I33" s="96"/>
      <c r="J33" s="103"/>
    </row>
    <row r="34" customHeight="1" spans="1:10">
      <c r="A34" s="68">
        <v>5</v>
      </c>
      <c r="B34" s="69" t="s">
        <v>28</v>
      </c>
      <c r="C34" s="74">
        <v>0</v>
      </c>
      <c r="D34" s="68"/>
      <c r="E34" s="74">
        <f>C34*D34</f>
        <v>0</v>
      </c>
      <c r="F34" s="63">
        <v>0</v>
      </c>
      <c r="G34" s="63">
        <v>0</v>
      </c>
      <c r="H34" s="63">
        <f t="shared" si="3"/>
        <v>0</v>
      </c>
      <c r="I34" s="93"/>
      <c r="J34" s="94" t="s">
        <v>29</v>
      </c>
    </row>
    <row r="35" customHeight="1" spans="1:10">
      <c r="A35" s="71"/>
      <c r="B35" s="72"/>
      <c r="C35" s="82"/>
      <c r="D35" s="71"/>
      <c r="E35" s="82"/>
      <c r="F35" s="63">
        <v>0</v>
      </c>
      <c r="G35" s="63">
        <v>0</v>
      </c>
      <c r="H35" s="63">
        <f t="shared" ref="H35" si="6">F35+G35</f>
        <v>0</v>
      </c>
      <c r="I35" s="93"/>
      <c r="J35" s="95"/>
    </row>
    <row r="36" s="50" customFormat="1" customHeight="1" spans="1:10">
      <c r="A36" s="65"/>
      <c r="B36" s="66" t="s">
        <v>30</v>
      </c>
      <c r="C36" s="67">
        <f>SUM(C34)</f>
        <v>0</v>
      </c>
      <c r="D36" s="67">
        <f t="shared" ref="D36:E36" si="7">SUM(D34)</f>
        <v>0</v>
      </c>
      <c r="E36" s="67">
        <f t="shared" si="7"/>
        <v>0</v>
      </c>
      <c r="F36" s="67">
        <f>SUM(F34:F35)</f>
        <v>0</v>
      </c>
      <c r="G36" s="67">
        <f>SUM(G34:G35)</f>
        <v>0</v>
      </c>
      <c r="H36" s="67">
        <f t="shared" ref="H36" si="8">SUM(H34:H35)</f>
        <v>0</v>
      </c>
      <c r="I36" s="96"/>
      <c r="J36" s="97"/>
    </row>
    <row r="37" customHeight="1" spans="1:10">
      <c r="A37" s="61">
        <v>6</v>
      </c>
      <c r="B37" s="62" t="s">
        <v>31</v>
      </c>
      <c r="C37" s="63">
        <v>0</v>
      </c>
      <c r="D37" s="64"/>
      <c r="E37" s="63">
        <f>C37*D37</f>
        <v>0</v>
      </c>
      <c r="F37" s="63">
        <v>0</v>
      </c>
      <c r="G37" s="63">
        <v>0</v>
      </c>
      <c r="H37" s="63">
        <f t="shared" si="3"/>
        <v>0</v>
      </c>
      <c r="I37" s="93"/>
      <c r="J37" s="94" t="s">
        <v>32</v>
      </c>
    </row>
    <row r="38" customHeight="1" spans="1:10">
      <c r="A38" s="61"/>
      <c r="B38" s="62"/>
      <c r="C38" s="63"/>
      <c r="D38" s="64"/>
      <c r="E38" s="63"/>
      <c r="F38" s="63">
        <v>0</v>
      </c>
      <c r="G38" s="63">
        <v>0</v>
      </c>
      <c r="H38" s="63">
        <f t="shared" si="3"/>
        <v>0</v>
      </c>
      <c r="I38" s="93"/>
      <c r="J38" s="102"/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3"/>
        <v>0</v>
      </c>
      <c r="I39" s="93"/>
      <c r="J39" s="102"/>
    </row>
    <row r="40" s="50" customFormat="1" customHeight="1" spans="1:10">
      <c r="A40" s="65"/>
      <c r="B40" s="66" t="s">
        <v>33</v>
      </c>
      <c r="C40" s="67">
        <f>SUM(C37)</f>
        <v>0</v>
      </c>
      <c r="D40" s="67">
        <f t="shared" ref="D40:E40" si="9">SUM(D37)</f>
        <v>0</v>
      </c>
      <c r="E40" s="67">
        <f t="shared" si="9"/>
        <v>0</v>
      </c>
      <c r="F40" s="67">
        <f>SUM(F37:F39)</f>
        <v>0</v>
      </c>
      <c r="G40" s="67">
        <f>SUM(G37:G39)</f>
        <v>0</v>
      </c>
      <c r="H40" s="67">
        <f>SUM(H37:H39)</f>
        <v>0</v>
      </c>
      <c r="I40" s="96"/>
      <c r="J40" s="103"/>
    </row>
    <row r="41" customHeight="1" spans="1:10">
      <c r="A41" s="61">
        <v>7</v>
      </c>
      <c r="B41" s="62" t="s">
        <v>34</v>
      </c>
      <c r="C41" s="63">
        <v>0</v>
      </c>
      <c r="D41" s="64"/>
      <c r="E41" s="63">
        <f>C41*D41</f>
        <v>0</v>
      </c>
      <c r="F41" s="63">
        <v>0</v>
      </c>
      <c r="G41" s="63">
        <v>0</v>
      </c>
      <c r="H41" s="63">
        <f>F41+G41</f>
        <v>0</v>
      </c>
      <c r="I41" s="93"/>
      <c r="J41" s="104" t="s">
        <v>35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>F42+G42</f>
        <v>0</v>
      </c>
      <c r="I42" s="93"/>
      <c r="J42" s="105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>F43+G43</f>
        <v>0</v>
      </c>
      <c r="I43" s="93"/>
      <c r="J43" s="105"/>
    </row>
    <row r="44" s="50" customFormat="1" customHeight="1" spans="1:10">
      <c r="A44" s="65"/>
      <c r="B44" s="66" t="s">
        <v>36</v>
      </c>
      <c r="C44" s="67">
        <f>SUM(C41)</f>
        <v>0</v>
      </c>
      <c r="D44" s="67">
        <f t="shared" ref="D44:E44" si="10">SUM(D41)</f>
        <v>0</v>
      </c>
      <c r="E44" s="67">
        <f t="shared" si="10"/>
        <v>0</v>
      </c>
      <c r="F44" s="67">
        <f>SUM(F41:F43)</f>
        <v>0</v>
      </c>
      <c r="G44" s="67">
        <f>SUM(G41:G43)</f>
        <v>0</v>
      </c>
      <c r="H44" s="67">
        <f>SUM(H41:H43)</f>
        <v>0</v>
      </c>
      <c r="I44" s="96"/>
      <c r="J44" s="106"/>
    </row>
    <row r="45" customHeight="1" spans="1:10">
      <c r="A45" s="61">
        <v>8</v>
      </c>
      <c r="B45" s="62" t="s">
        <v>37</v>
      </c>
      <c r="C45" s="63">
        <v>0</v>
      </c>
      <c r="D45" s="64"/>
      <c r="E45" s="63">
        <f>C45*D45</f>
        <v>0</v>
      </c>
      <c r="F45" s="63">
        <v>0</v>
      </c>
      <c r="G45" s="63">
        <v>0</v>
      </c>
      <c r="H45" s="63">
        <f>F45+G45</f>
        <v>0</v>
      </c>
      <c r="I45" s="93"/>
      <c r="J45" s="101" t="s">
        <v>38</v>
      </c>
    </row>
    <row r="46" customHeight="1" spans="1:10">
      <c r="A46" s="61"/>
      <c r="B46" s="62"/>
      <c r="C46" s="63"/>
      <c r="D46" s="64"/>
      <c r="E46" s="63"/>
      <c r="F46" s="63">
        <v>0</v>
      </c>
      <c r="G46" s="63">
        <v>0</v>
      </c>
      <c r="H46" s="63">
        <f>F46+G46</f>
        <v>0</v>
      </c>
      <c r="I46" s="93"/>
      <c r="J46" s="102"/>
    </row>
    <row r="47" s="50" customFormat="1" customHeight="1" spans="1:10">
      <c r="A47" s="65"/>
      <c r="B47" s="66" t="s">
        <v>39</v>
      </c>
      <c r="C47" s="67">
        <f>SUM(C45)</f>
        <v>0</v>
      </c>
      <c r="D47" s="67">
        <f t="shared" ref="D47:E47" si="11">SUM(D45)</f>
        <v>0</v>
      </c>
      <c r="E47" s="67">
        <f t="shared" si="11"/>
        <v>0</v>
      </c>
      <c r="F47" s="67">
        <f>SUM(F45:F46)</f>
        <v>0</v>
      </c>
      <c r="G47" s="67">
        <f t="shared" ref="G47:H47" si="12">SUM(G45:G46)</f>
        <v>0</v>
      </c>
      <c r="H47" s="67">
        <f t="shared" si="12"/>
        <v>0</v>
      </c>
      <c r="I47" s="96"/>
      <c r="J47" s="103"/>
    </row>
    <row r="48" customHeight="1" spans="1:10">
      <c r="A48" s="61">
        <v>9</v>
      </c>
      <c r="B48" s="62" t="s">
        <v>40</v>
      </c>
      <c r="C48" s="63">
        <v>0</v>
      </c>
      <c r="D48" s="64"/>
      <c r="E48" s="63">
        <f>C48*D48</f>
        <v>0</v>
      </c>
      <c r="F48" s="63">
        <v>0</v>
      </c>
      <c r="G48" s="63">
        <v>0</v>
      </c>
      <c r="H48" s="63">
        <f>F48+G48</f>
        <v>0</v>
      </c>
      <c r="I48" s="93"/>
      <c r="J48" s="94" t="s">
        <v>41</v>
      </c>
    </row>
    <row r="49" customHeight="1" spans="1:10">
      <c r="A49" s="61"/>
      <c r="B49" s="62"/>
      <c r="C49" s="63"/>
      <c r="D49" s="64"/>
      <c r="E49" s="63"/>
      <c r="F49" s="63">
        <v>0</v>
      </c>
      <c r="G49" s="63">
        <v>0</v>
      </c>
      <c r="H49" s="63">
        <f>F49+G49</f>
        <v>0</v>
      </c>
      <c r="I49" s="93"/>
      <c r="J49" s="95"/>
    </row>
    <row r="50" customHeight="1" spans="1:10">
      <c r="A50" s="61"/>
      <c r="B50" s="62"/>
      <c r="C50" s="63"/>
      <c r="D50" s="64"/>
      <c r="E50" s="63"/>
      <c r="F50" s="63">
        <v>0</v>
      </c>
      <c r="G50" s="63">
        <v>0</v>
      </c>
      <c r="H50" s="63">
        <f>F50+G50</f>
        <v>0</v>
      </c>
      <c r="I50" s="93"/>
      <c r="J50" s="95"/>
    </row>
    <row r="51" s="50" customFormat="1" customHeight="1" spans="1:10">
      <c r="A51" s="65"/>
      <c r="B51" s="66" t="s">
        <v>42</v>
      </c>
      <c r="C51" s="67">
        <f>SUM(C48)</f>
        <v>0</v>
      </c>
      <c r="D51" s="67">
        <f t="shared" ref="D51:E51" si="13">SUM(D48)</f>
        <v>0</v>
      </c>
      <c r="E51" s="67">
        <f t="shared" si="13"/>
        <v>0</v>
      </c>
      <c r="F51" s="67">
        <f>SUM(F48:F50)</f>
        <v>0</v>
      </c>
      <c r="G51" s="67">
        <f t="shared" ref="G51:H51" si="14">SUM(G48:G50)</f>
        <v>0</v>
      </c>
      <c r="H51" s="67">
        <f t="shared" si="14"/>
        <v>0</v>
      </c>
      <c r="I51" s="96"/>
      <c r="J51" s="97"/>
    </row>
    <row r="52" customHeight="1" spans="1:10">
      <c r="A52" s="68">
        <v>10</v>
      </c>
      <c r="B52" s="62" t="s">
        <v>43</v>
      </c>
      <c r="C52" s="63">
        <v>0</v>
      </c>
      <c r="D52" s="64"/>
      <c r="E52" s="63">
        <f>C52*D52</f>
        <v>0</v>
      </c>
      <c r="F52" s="63">
        <v>0</v>
      </c>
      <c r="G52" s="63">
        <v>0</v>
      </c>
      <c r="H52" s="63">
        <f>F52+G52</f>
        <v>0</v>
      </c>
      <c r="I52" s="93"/>
      <c r="J52" s="104"/>
    </row>
    <row r="53" customHeight="1" spans="1:10">
      <c r="A53" s="80"/>
      <c r="B53" s="62"/>
      <c r="C53" s="63"/>
      <c r="D53" s="64"/>
      <c r="E53" s="63"/>
      <c r="F53" s="63">
        <v>0</v>
      </c>
      <c r="G53" s="63">
        <v>0</v>
      </c>
      <c r="H53" s="63">
        <f>F53+G53</f>
        <v>0</v>
      </c>
      <c r="I53" s="93"/>
      <c r="J53" s="105"/>
    </row>
    <row r="54" customHeight="1" spans="1:10">
      <c r="A54" s="80"/>
      <c r="B54" s="62"/>
      <c r="C54" s="63"/>
      <c r="D54" s="64"/>
      <c r="E54" s="63"/>
      <c r="F54" s="63">
        <v>0</v>
      </c>
      <c r="G54" s="63">
        <v>0</v>
      </c>
      <c r="H54" s="63">
        <f>F54+G54</f>
        <v>0</v>
      </c>
      <c r="I54" s="93"/>
      <c r="J54" s="105"/>
    </row>
    <row r="55" customHeight="1" spans="1:10">
      <c r="A55" s="80"/>
      <c r="B55" s="62"/>
      <c r="C55" s="63"/>
      <c r="D55" s="64"/>
      <c r="E55" s="63"/>
      <c r="F55" s="63">
        <v>0</v>
      </c>
      <c r="G55" s="63">
        <v>0</v>
      </c>
      <c r="H55" s="63">
        <f>F55+G55</f>
        <v>0</v>
      </c>
      <c r="I55" s="93"/>
      <c r="J55" s="105"/>
    </row>
    <row r="56" s="50" customFormat="1" customHeight="1" spans="1:10">
      <c r="A56" s="65"/>
      <c r="B56" s="66" t="s">
        <v>44</v>
      </c>
      <c r="C56" s="67">
        <f>SUM(C52)</f>
        <v>0</v>
      </c>
      <c r="D56" s="67">
        <f t="shared" ref="D56:E56" si="15">SUM(D52)</f>
        <v>0</v>
      </c>
      <c r="E56" s="67">
        <f t="shared" si="15"/>
        <v>0</v>
      </c>
      <c r="F56" s="67">
        <f>SUM(F52:F55)</f>
        <v>0</v>
      </c>
      <c r="G56" s="67">
        <f>SUM(G52:G55)</f>
        <v>0</v>
      </c>
      <c r="H56" s="67">
        <f>SUM(H52:H55)</f>
        <v>0</v>
      </c>
      <c r="I56" s="96"/>
      <c r="J56" s="106"/>
    </row>
    <row r="57" customHeight="1" spans="1:10">
      <c r="A57" s="65"/>
      <c r="B57" s="66" t="s">
        <v>45</v>
      </c>
      <c r="C57" s="67">
        <f>SUM(C56,C51,C47,C44,C40,C36,C33,C30,C15,C12)</f>
        <v>0</v>
      </c>
      <c r="D57" s="67">
        <f t="shared" ref="D57:H57" si="16">SUM(D56,D51,D47,D44,D40,D36,D33,D30,D15,D12)</f>
        <v>0</v>
      </c>
      <c r="E57" s="67">
        <f t="shared" si="16"/>
        <v>0</v>
      </c>
      <c r="F57" s="67">
        <f t="shared" si="16"/>
        <v>23398.6</v>
      </c>
      <c r="G57" s="67">
        <f t="shared" si="16"/>
        <v>0</v>
      </c>
      <c r="H57" s="67">
        <f t="shared" si="16"/>
        <v>23398.6</v>
      </c>
      <c r="I57" s="96"/>
      <c r="J57" s="107"/>
    </row>
    <row r="60" customHeight="1" spans="1:9">
      <c r="A60" s="84" t="s">
        <v>46</v>
      </c>
      <c r="B60" s="85"/>
      <c r="C60" s="86" t="s">
        <v>47</v>
      </c>
      <c r="D60" s="86"/>
      <c r="E60" s="86" t="s">
        <v>48</v>
      </c>
      <c r="F60" s="86"/>
      <c r="G60" s="86" t="s">
        <v>49</v>
      </c>
      <c r="H60" s="86"/>
      <c r="I60" s="108" t="s">
        <v>50</v>
      </c>
    </row>
    <row r="61" customHeight="1" spans="1:9">
      <c r="A61" s="87">
        <f>E57</f>
        <v>0</v>
      </c>
      <c r="B61" s="88"/>
      <c r="C61" s="88">
        <f>H57</f>
        <v>23398.6</v>
      </c>
      <c r="D61" s="88"/>
      <c r="E61" s="88">
        <f>F57</f>
        <v>23398.6</v>
      </c>
      <c r="F61" s="88"/>
      <c r="G61" s="88">
        <f>G57</f>
        <v>0</v>
      </c>
      <c r="H61" s="88"/>
      <c r="I61" s="109">
        <f>A61-C61</f>
        <v>-23398.6</v>
      </c>
    </row>
    <row r="63" customHeight="1" spans="1:9">
      <c r="A63" s="89" t="s">
        <v>51</v>
      </c>
      <c r="B63" s="90"/>
      <c r="C63" s="91" t="s">
        <v>52</v>
      </c>
      <c r="D63" s="89"/>
      <c r="E63" s="89" t="s">
        <v>53</v>
      </c>
      <c r="F63" s="89"/>
      <c r="G63" s="89" t="s">
        <v>54</v>
      </c>
      <c r="H63" s="89"/>
      <c r="I63" s="90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1"/>
    <mergeCell ref="A13:A14"/>
    <mergeCell ref="A16:A29"/>
    <mergeCell ref="A31:A32"/>
    <mergeCell ref="A34:A35"/>
    <mergeCell ref="A37:A39"/>
    <mergeCell ref="A41:A43"/>
    <mergeCell ref="A45:A46"/>
    <mergeCell ref="A48:A50"/>
    <mergeCell ref="A52:A55"/>
    <mergeCell ref="B6:B7"/>
    <mergeCell ref="B8:B11"/>
    <mergeCell ref="B13:B14"/>
    <mergeCell ref="B16:B29"/>
    <mergeCell ref="B31:B32"/>
    <mergeCell ref="B34:B35"/>
    <mergeCell ref="B37:B39"/>
    <mergeCell ref="B41:B43"/>
    <mergeCell ref="B45:B46"/>
    <mergeCell ref="B48:B50"/>
    <mergeCell ref="B52:B55"/>
    <mergeCell ref="C8:C11"/>
    <mergeCell ref="C13:C14"/>
    <mergeCell ref="C16:C29"/>
    <mergeCell ref="C31:C32"/>
    <mergeCell ref="C34:C35"/>
    <mergeCell ref="C37:C39"/>
    <mergeCell ref="C41:C43"/>
    <mergeCell ref="C45:C46"/>
    <mergeCell ref="C48:C50"/>
    <mergeCell ref="C52:C55"/>
    <mergeCell ref="D8:D11"/>
    <mergeCell ref="D13:D14"/>
    <mergeCell ref="D16:D29"/>
    <mergeCell ref="D31:D32"/>
    <mergeCell ref="D34:D35"/>
    <mergeCell ref="D37:D39"/>
    <mergeCell ref="D41:D43"/>
    <mergeCell ref="D45:D46"/>
    <mergeCell ref="D48:D50"/>
    <mergeCell ref="D52:D55"/>
    <mergeCell ref="E8:E11"/>
    <mergeCell ref="E13:E14"/>
    <mergeCell ref="E16:E29"/>
    <mergeCell ref="E31:E32"/>
    <mergeCell ref="E34:E35"/>
    <mergeCell ref="E37:E39"/>
    <mergeCell ref="E41:E43"/>
    <mergeCell ref="E45:E46"/>
    <mergeCell ref="E48:E50"/>
    <mergeCell ref="E52:E55"/>
    <mergeCell ref="J4:J5"/>
    <mergeCell ref="J6:J7"/>
    <mergeCell ref="J8:J12"/>
    <mergeCell ref="J13:J15"/>
    <mergeCell ref="J16:J30"/>
    <mergeCell ref="J31:J33"/>
    <mergeCell ref="J34:J36"/>
    <mergeCell ref="J37:J40"/>
    <mergeCell ref="J41:J44"/>
    <mergeCell ref="J45:J47"/>
    <mergeCell ref="J48:J51"/>
    <mergeCell ref="J52:J56"/>
    <mergeCell ref="H4:I5"/>
  </mergeCells>
  <printOptions horizontalCentered="1" verticalCentered="1"/>
  <pageMargins left="0" right="0" top="0" bottom="0" header="0" footer="0"/>
  <pageSetup paperSize="9" scale="58" orientation="portrait" horizontalDpi="600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5"/>
  <sheetViews>
    <sheetView topLeftCell="A10" workbookViewId="0">
      <selection activeCell="J7" sqref="J7:K7"/>
    </sheetView>
  </sheetViews>
  <sheetFormatPr defaultColWidth="9" defaultRowHeight="13.5"/>
  <cols>
    <col min="1" max="1" width="1.425" customWidth="1"/>
    <col min="2" max="3" width="2.28333333333333" customWidth="1"/>
    <col min="4" max="4" width="12.1416666666667" customWidth="1"/>
    <col min="5" max="5" width="0.858333333333333" customWidth="1"/>
    <col min="6" max="6" width="18" customWidth="1"/>
    <col min="7" max="7" width="11.5666666666667" customWidth="1"/>
    <col min="8" max="8" width="11.1416666666667" customWidth="1"/>
    <col min="9" max="9" width="1" customWidth="1"/>
    <col min="10" max="10" width="11.8583333333333" customWidth="1"/>
    <col min="11" max="11" width="31.858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56</v>
      </c>
      <c r="E5" s="6"/>
      <c r="F5" s="7" t="s">
        <v>57</v>
      </c>
      <c r="G5" s="7"/>
      <c r="H5" s="6" t="s">
        <v>58</v>
      </c>
      <c r="I5" s="5"/>
      <c r="J5" s="7" t="s">
        <v>59</v>
      </c>
      <c r="K5" s="35"/>
    </row>
    <row r="6" ht="20.1" customHeight="1" spans="2:11">
      <c r="B6" s="8"/>
      <c r="C6" s="9"/>
      <c r="D6" s="10" t="s">
        <v>60</v>
      </c>
      <c r="E6" s="10"/>
      <c r="F6" s="11" t="s">
        <v>61</v>
      </c>
      <c r="G6" s="11"/>
      <c r="H6" s="10" t="s">
        <v>62</v>
      </c>
      <c r="I6" s="9"/>
      <c r="J6" s="11" t="s">
        <v>63</v>
      </c>
      <c r="K6" s="36"/>
    </row>
    <row r="7" ht="20.1" customHeight="1" spans="2:11">
      <c r="B7" s="8"/>
      <c r="C7" s="9"/>
      <c r="D7" s="10" t="s">
        <v>64</v>
      </c>
      <c r="E7" s="10"/>
      <c r="F7" s="11" t="s">
        <v>65</v>
      </c>
      <c r="G7" s="11"/>
      <c r="H7" s="10" t="s">
        <v>66</v>
      </c>
      <c r="I7" s="37"/>
      <c r="J7" s="11" t="s">
        <v>67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68</v>
      </c>
      <c r="I8" s="38"/>
      <c r="J8" s="15" t="s">
        <v>69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70</v>
      </c>
      <c r="E10" s="19" t="s">
        <v>71</v>
      </c>
      <c r="F10" s="20"/>
      <c r="G10" s="21" t="s">
        <v>72</v>
      </c>
      <c r="H10" s="20" t="s">
        <v>73</v>
      </c>
      <c r="I10" s="19" t="s">
        <v>74</v>
      </c>
      <c r="J10" s="20"/>
      <c r="K10" s="21" t="s">
        <v>75</v>
      </c>
    </row>
    <row r="11" ht="20.1" customHeight="1" spans="2:11">
      <c r="B11" s="22">
        <v>1</v>
      </c>
      <c r="C11" s="23"/>
      <c r="D11" s="24" t="s">
        <v>76</v>
      </c>
      <c r="E11" s="22" t="s">
        <v>77</v>
      </c>
      <c r="F11" s="23"/>
      <c r="G11" s="25">
        <v>0</v>
      </c>
      <c r="H11" s="25">
        <v>0</v>
      </c>
      <c r="I11" s="40"/>
      <c r="J11" s="41"/>
      <c r="K11" s="42" t="s">
        <v>78</v>
      </c>
    </row>
    <row r="12" ht="45.75" customHeight="1" spans="2:11">
      <c r="B12" s="22">
        <v>2</v>
      </c>
      <c r="C12" s="23"/>
      <c r="D12" s="26"/>
      <c r="E12" s="27" t="s">
        <v>79</v>
      </c>
      <c r="F12" s="27"/>
      <c r="G12" s="25">
        <v>130.36</v>
      </c>
      <c r="H12" s="25">
        <v>130.36</v>
      </c>
      <c r="I12" s="40"/>
      <c r="J12" s="41"/>
      <c r="K12" s="43" t="s">
        <v>80</v>
      </c>
    </row>
    <row r="13" ht="20.1" customHeight="1" spans="2:11">
      <c r="B13" s="22">
        <v>3</v>
      </c>
      <c r="C13" s="23"/>
      <c r="D13" s="26"/>
      <c r="E13" s="22" t="s">
        <v>81</v>
      </c>
      <c r="F13" s="23"/>
      <c r="G13" s="25">
        <v>0</v>
      </c>
      <c r="H13" s="25">
        <v>0</v>
      </c>
      <c r="I13" s="40"/>
      <c r="J13" s="41"/>
      <c r="K13" s="42" t="s">
        <v>78</v>
      </c>
    </row>
    <row r="14" ht="21.75" customHeight="1" spans="2:11">
      <c r="B14" s="22">
        <v>4</v>
      </c>
      <c r="C14" s="23"/>
      <c r="D14" s="26"/>
      <c r="E14" s="22" t="s">
        <v>82</v>
      </c>
      <c r="F14" s="23"/>
      <c r="G14" s="25">
        <v>95</v>
      </c>
      <c r="H14" s="25">
        <v>95</v>
      </c>
      <c r="I14" s="40"/>
      <c r="J14" s="41"/>
      <c r="K14" s="43" t="s">
        <v>83</v>
      </c>
    </row>
    <row r="15" ht="20.1" customHeight="1" spans="2:11">
      <c r="B15" s="22">
        <v>5</v>
      </c>
      <c r="C15" s="23"/>
      <c r="D15" s="24" t="s">
        <v>43</v>
      </c>
      <c r="E15" s="27"/>
      <c r="F15" s="27"/>
      <c r="G15" s="25">
        <v>0</v>
      </c>
      <c r="H15" s="25">
        <v>0</v>
      </c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>
        <v>0</v>
      </c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>
        <v>0</v>
      </c>
      <c r="I17" s="40"/>
      <c r="J17" s="41"/>
      <c r="K17" s="42"/>
    </row>
    <row r="18" ht="20.1" customHeight="1" spans="2:11">
      <c r="B18" s="19" t="s">
        <v>45</v>
      </c>
      <c r="C18" s="29"/>
      <c r="D18" s="29"/>
      <c r="E18" s="29"/>
      <c r="F18" s="20"/>
      <c r="G18" s="30">
        <f>SUM(G11:G17)</f>
        <v>225.36</v>
      </c>
      <c r="H18" s="30">
        <f>SUM(H11:H17)</f>
        <v>225.36</v>
      </c>
      <c r="I18" s="44">
        <f>SUM(I11:J17)</f>
        <v>0</v>
      </c>
      <c r="J18" s="45"/>
      <c r="K18" s="46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7"/>
      <c r="K19" s="16"/>
    </row>
    <row r="20" ht="20.1" customHeight="1" spans="2:11">
      <c r="B20" s="21" t="s">
        <v>73</v>
      </c>
      <c r="C20" s="21"/>
      <c r="D20" s="21"/>
      <c r="E20" s="21"/>
      <c r="F20" s="21"/>
      <c r="G20" s="21" t="s">
        <v>84</v>
      </c>
      <c r="H20" s="21"/>
      <c r="I20" s="21"/>
      <c r="J20" s="21"/>
      <c r="K20" s="21" t="s">
        <v>85</v>
      </c>
    </row>
    <row r="21" ht="20.1" customHeight="1" spans="2:11">
      <c r="B21" s="31">
        <f>H18</f>
        <v>225.36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8">
        <f>SUM(B21:J21)</f>
        <v>225.36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86</v>
      </c>
      <c r="C23" s="16"/>
      <c r="D23" s="16"/>
      <c r="E23" s="16"/>
      <c r="F23" s="16" t="s">
        <v>52</v>
      </c>
      <c r="G23" s="16" t="s">
        <v>87</v>
      </c>
      <c r="H23" s="16"/>
      <c r="I23" s="16"/>
      <c r="J23" s="16" t="s">
        <v>54</v>
      </c>
      <c r="K23" s="16"/>
    </row>
    <row r="55" ht="18.75" spans="1:11">
      <c r="A55" s="2" t="s">
        <v>88</v>
      </c>
      <c r="B55" s="2"/>
      <c r="C55" s="2"/>
      <c r="D55" s="2"/>
      <c r="E55" s="2"/>
      <c r="F55" s="2"/>
      <c r="G55" s="2"/>
      <c r="H55" s="2"/>
      <c r="I55" s="2"/>
      <c r="J55" s="2"/>
      <c r="K55" s="2"/>
    </row>
    <row r="57" ht="20.1" customHeight="1" spans="2:11">
      <c r="B57" s="4"/>
      <c r="C57" s="5"/>
      <c r="D57" s="6" t="s">
        <v>56</v>
      </c>
      <c r="E57" s="6"/>
      <c r="F57" s="7" t="str">
        <f>F5</f>
        <v>丁凯旋</v>
      </c>
      <c r="G57" s="7"/>
      <c r="H57" s="6" t="s">
        <v>58</v>
      </c>
      <c r="I57" s="5"/>
      <c r="J57" s="7" t="str">
        <f>J5</f>
        <v>业务助理</v>
      </c>
      <c r="K57" s="35"/>
    </row>
    <row r="58" ht="20.1" customHeight="1" spans="2:11">
      <c r="B58" s="8"/>
      <c r="C58" s="9"/>
      <c r="D58" s="10" t="s">
        <v>60</v>
      </c>
      <c r="E58" s="10"/>
      <c r="F58" s="11" t="str">
        <f>F6</f>
        <v>上海</v>
      </c>
      <c r="G58" s="11"/>
      <c r="H58" s="10" t="s">
        <v>62</v>
      </c>
      <c r="I58" s="9"/>
      <c r="J58" s="11" t="str">
        <f>J6</f>
        <v>上海事业部</v>
      </c>
      <c r="K58" s="36"/>
    </row>
    <row r="59" ht="20.1" customHeight="1" spans="2:11">
      <c r="B59" s="8"/>
      <c r="C59" s="9"/>
      <c r="D59" s="10" t="s">
        <v>64</v>
      </c>
      <c r="E59" s="10"/>
      <c r="F59" s="11" t="str">
        <f>F7</f>
        <v>1月26日</v>
      </c>
      <c r="G59" s="11"/>
      <c r="H59" s="10" t="s">
        <v>66</v>
      </c>
      <c r="I59" s="37"/>
      <c r="J59" s="11" t="str">
        <f>J7</f>
        <v>1月29日</v>
      </c>
      <c r="K59" s="36"/>
    </row>
    <row r="60" ht="20.1" customHeight="1" spans="2:11">
      <c r="B60" s="12"/>
      <c r="C60" s="13"/>
      <c r="D60" s="14"/>
      <c r="E60" s="14"/>
      <c r="F60" s="15"/>
      <c r="G60" s="15"/>
      <c r="H60" s="14" t="s">
        <v>68</v>
      </c>
      <c r="I60" s="38"/>
      <c r="J60" s="15" t="str">
        <f>J8</f>
        <v>HMO-1709-A08STY603</v>
      </c>
      <c r="K60" s="39"/>
    </row>
    <row r="61" ht="20.1" customHeight="1"/>
    <row r="62" ht="20.1" customHeight="1" spans="2:11">
      <c r="B62" s="27"/>
      <c r="C62" s="27"/>
      <c r="D62" s="32" t="s">
        <v>89</v>
      </c>
      <c r="E62" s="27" t="s">
        <v>90</v>
      </c>
      <c r="F62" s="27"/>
      <c r="G62" s="25" t="s">
        <v>91</v>
      </c>
      <c r="H62" s="25" t="s">
        <v>92</v>
      </c>
      <c r="I62" s="25" t="s">
        <v>45</v>
      </c>
      <c r="J62" s="25"/>
      <c r="K62" s="49" t="s">
        <v>75</v>
      </c>
    </row>
    <row r="63" ht="20.1" customHeight="1" spans="2:11">
      <c r="B63" s="27">
        <v>1</v>
      </c>
      <c r="C63" s="27"/>
      <c r="D63" s="33"/>
      <c r="E63" s="27"/>
      <c r="F63" s="27"/>
      <c r="G63" s="25"/>
      <c r="H63" s="25"/>
      <c r="I63" s="40"/>
      <c r="J63" s="41"/>
      <c r="K63" s="43"/>
    </row>
    <row r="64" ht="20.1" customHeight="1" spans="2:11">
      <c r="B64" s="19" t="s">
        <v>45</v>
      </c>
      <c r="C64" s="29"/>
      <c r="D64" s="29"/>
      <c r="E64" s="29"/>
      <c r="F64" s="20"/>
      <c r="G64" s="30"/>
      <c r="H64" s="30">
        <f>SUM(H19:H63)</f>
        <v>0</v>
      </c>
      <c r="I64" s="44">
        <f>SUM(I63:J63)</f>
        <v>0</v>
      </c>
      <c r="J64" s="45"/>
      <c r="K64" s="46"/>
    </row>
    <row r="65" ht="20.1" customHeight="1" spans="2:11">
      <c r="B65" s="16" t="s">
        <v>86</v>
      </c>
      <c r="C65" s="16"/>
      <c r="D65" s="16"/>
      <c r="E65" s="16"/>
      <c r="F65" s="16" t="s">
        <v>52</v>
      </c>
      <c r="G65" s="16" t="s">
        <v>87</v>
      </c>
      <c r="H65" s="16"/>
      <c r="I65" s="16"/>
      <c r="J65" s="16" t="s">
        <v>54</v>
      </c>
      <c r="K65" s="16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55:K55"/>
    <mergeCell ref="F57:G57"/>
    <mergeCell ref="J57:K57"/>
    <mergeCell ref="F58:G58"/>
    <mergeCell ref="J58:K58"/>
    <mergeCell ref="F59:G59"/>
    <mergeCell ref="J59:K59"/>
    <mergeCell ref="J60:K60"/>
    <mergeCell ref="B62:C62"/>
    <mergeCell ref="E62:F62"/>
    <mergeCell ref="I62:J62"/>
    <mergeCell ref="B63:C63"/>
    <mergeCell ref="E63:F63"/>
    <mergeCell ref="I63:J63"/>
    <mergeCell ref="B64:F64"/>
    <mergeCell ref="I64:J64"/>
    <mergeCell ref="D11:D14"/>
    <mergeCell ref="D15:D17"/>
  </mergeCells>
  <pageMargins left="0.699305555555556" right="0.699305555555556" top="0.75" bottom="0.75" header="0.3" footer="0.3"/>
  <pageSetup paperSize="9" scale="83" fitToHeight="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2018-05-07T07:21:00Z</cp:lastPrinted>
  <dcterms:modified xsi:type="dcterms:W3CDTF">2018-08-13T06:26:47Z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