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552" windowHeight="11655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<sst xmlns="http://schemas.openxmlformats.org/spreadsheetml/2006/main" count="116" uniqueCount="106">
  <si>
    <t>【借款报销单】</t>
  </si>
  <si>
    <t>团号：HMOA-240705-DJH881</t>
  </si>
  <si>
    <t>会议日期：2024/7/1-7/6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</si>
  <si>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</si>
  <si>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</si>
  <si>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</si>
  <si>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</si>
  <si>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</si>
  <si>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</si>
  <si>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</si>
  <si>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</si>
  <si>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</si>
  <si>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</si>
  <si>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</si>
  <si>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</si>
  <si>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</si>
  <si>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加油费（四座工作车）</t>
  </si>
  <si>
    <t>可用项目：租车费、大交通、过路费、过桥费。
加油费（仅试驾活动可用，且只可使用活动当时当地的加油票）</t>
  </si>
  <si>
    <t>韩晓交通费报销</t>
  </si>
  <si>
    <t>宝贝交通报销</t>
  </si>
  <si>
    <t>方威威交通报销</t>
  </si>
  <si>
    <t>刘小拉团队2人二等座报销(替票）</t>
  </si>
  <si>
    <t>宣宣团队二等座退款</t>
  </si>
  <si>
    <t>鲜哥自驾报销</t>
  </si>
  <si>
    <t>活动打车费</t>
  </si>
  <si>
    <t>打车费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</si>
  <si>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</si>
  <si>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</si>
  <si>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</si>
  <si>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</si>
  <si>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</si>
  <si>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</si>
  <si>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</si>
  <si>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</si>
  <si>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韩晓实报实销</t>
  </si>
  <si>
    <t>需提供刷卡联、菜单（小票）</t>
  </si>
  <si>
    <t>开市客茶歇采购</t>
  </si>
  <si>
    <t>水果采购</t>
  </si>
  <si>
    <t>罗森超市零食</t>
  </si>
  <si>
    <t>星巴克茶歇</t>
  </si>
  <si>
    <t>方威威实报实销</t>
  </si>
  <si>
    <t>宝石组团队报销（内含替票）</t>
  </si>
  <si>
    <t>替票</t>
  </si>
  <si>
    <t>活动餐费合计</t>
  </si>
  <si>
    <t>现场采买</t>
  </si>
  <si>
    <t>六神驱蚊喷雾</t>
  </si>
  <si>
    <t>尽量提供可用的原始发票，发票项目不可用的，且开票需要加收税点的可以不提供原始发票。网上交易均需提供交易截图。</t>
  </si>
  <si>
    <t>饼干，桉叶糖</t>
  </si>
  <si>
    <t>绿豆汤，银耳汤，饼干</t>
  </si>
  <si>
    <t>邦迪创可贴</t>
  </si>
  <si>
    <t>龙角散</t>
  </si>
  <si>
    <t>三合一数据线</t>
  </si>
  <si>
    <t>一次性拖鞋</t>
  </si>
  <si>
    <t>法国巴黎水</t>
  </si>
  <si>
    <t>有一家超市（替票）</t>
  </si>
  <si>
    <t>保温桶，饮料加急（替票）</t>
  </si>
  <si>
    <t>加急快递费（替票）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</si>
  <si>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</si>
  <si>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</si>
  <si>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</si>
  <si>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</si>
  <si>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</si>
  <si>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</si>
  <si>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</si>
  <si>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</si>
  <si>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</si>
  <si>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</si>
  <si>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</si>
  <si>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</si>
  <si>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保险</t>
  </si>
  <si>
    <t>活动艺人和达人保险</t>
  </si>
  <si>
    <t>住宿</t>
  </si>
  <si>
    <t>7/1-7/6酒店住宿两人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</si>
  <si>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</si>
  <si>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</si>
  <si>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</si>
  <si>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</si>
  <si>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</si>
  <si>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</si>
  <si>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</si>
  <si>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</si>
  <si>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</si>
  <si>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</si>
  <si>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</si>
  <si>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报销人:</t>
  </si>
  <si>
    <t>【员工上会补助统计单】</t>
  </si>
  <si>
    <t>姓名:</t>
  </si>
  <si>
    <t>杨燕</t>
  </si>
  <si>
    <t>职位:</t>
  </si>
  <si>
    <t>业务经理</t>
  </si>
  <si>
    <t>发生地:</t>
  </si>
  <si>
    <t>南京</t>
  </si>
  <si>
    <t>部门:</t>
  </si>
  <si>
    <t>会奖7部</t>
  </si>
  <si>
    <t>发生日期:</t>
  </si>
  <si>
    <t>2024/7/1-2024/7/6</t>
  </si>
  <si>
    <t>报销日期:</t>
  </si>
  <si>
    <t>团号:</t>
  </si>
  <si>
    <t>HMOA-240705-DJH881</t>
  </si>
  <si>
    <t>出差城市</t>
  </si>
  <si>
    <t>出差起止日期</t>
  </si>
  <si>
    <t>每天金额</t>
  </si>
  <si>
    <t>天数</t>
  </si>
  <si>
    <t>备注</t>
  </si>
  <si>
    <t>2024/7/1-2024/7/5</t>
  </si>
  <si>
    <t>合规: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</si>
</sst>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);[Red]\(#,##0.00\)"/>
    <numFmt numFmtId="179" formatCode="0.00_ "/>
    <numFmt numFmtId="180" formatCode="#,##0.00_ "/>
  </numFmts>
  <fonts count="26">
    <font>
      <sz val="11"/>
      <color theme="1"/>
      <name val="宋体"/>
      <charset val="134"/>
      <scheme val="minor"/>
    </font>
    <font>
      <sz val="9"/>
      <color theme="1"/>
      <name val="微软雅黑"/>
      <charset val="134"/>
    </font>
    <font>
      <b/>
      <sz val="14"/>
      <color theme="1"/>
      <name val="宋体"/>
      <charset val="134"/>
      <scheme val="minor"/>
    </font>
    <font>
      <b/>
      <sz val="9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1"/>
      <color theme="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11" borderId="19" applyNumberFormat="0" applyAlignment="0" applyProtection="0">
      <alignment vertical="center"/>
    </xf>
    <xf numFmtId="0" fontId="15" fillId="12" borderId="20" applyNumberFormat="0" applyAlignment="0" applyProtection="0">
      <alignment vertical="center"/>
    </xf>
    <xf numFmtId="0" fontId="16" fillId="12" borderId="19" applyNumberFormat="0" applyAlignment="0" applyProtection="0">
      <alignment vertical="center"/>
    </xf>
    <xf numFmtId="0" fontId="17" fillId="13" borderId="21" applyNumberFormat="0" applyAlignment="0" applyProtection="0">
      <alignment vertical="center"/>
    </xf>
    <xf numFmtId="0" fontId="18" fillId="0" borderId="22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3">
    <xf numFmtId="0" fontId="0" fillId="0" borderId="0" xfId="0">
      <alignment vertical="center"/>
    </xf>
    <xf numFmtId="0" fontId="1" fillId="0" borderId="0" xfId="50" applyFont="1">
      <alignment vertical="center"/>
    </xf>
    <xf numFmtId="0" fontId="2" fillId="0" borderId="0" xfId="50" applyFont="1" applyAlignment="1">
      <alignment horizontal="center" vertical="center"/>
    </xf>
    <xf numFmtId="0" fontId="1" fillId="0" borderId="1" xfId="50" applyFont="1" applyBorder="1">
      <alignment vertical="center"/>
    </xf>
    <xf numFmtId="0" fontId="1" fillId="0" borderId="2" xfId="50" applyFont="1" applyBorder="1">
      <alignment vertical="center"/>
    </xf>
    <xf numFmtId="0" fontId="1" fillId="0" borderId="2" xfId="50" applyFont="1" applyBorder="1" applyAlignment="1">
      <alignment horizontal="right" vertical="center"/>
    </xf>
    <xf numFmtId="0" fontId="1" fillId="2" borderId="2" xfId="50" applyFont="1" applyFill="1" applyBorder="1" applyAlignment="1">
      <alignment horizontal="center" vertical="center"/>
    </xf>
    <xf numFmtId="0" fontId="1" fillId="0" borderId="3" xfId="50" applyFont="1" applyBorder="1">
      <alignment vertical="center"/>
    </xf>
    <xf numFmtId="0" fontId="1" fillId="0" borderId="0" xfId="50" applyFont="1" applyBorder="1">
      <alignment vertical="center"/>
    </xf>
    <xf numFmtId="0" fontId="1" fillId="0" borderId="0" xfId="50" applyFont="1" applyBorder="1" applyAlignment="1">
      <alignment horizontal="right" vertical="center"/>
    </xf>
    <xf numFmtId="0" fontId="1" fillId="2" borderId="0" xfId="50" applyFont="1" applyFill="1" applyBorder="1" applyAlignment="1">
      <alignment horizontal="center" vertical="center"/>
    </xf>
    <xf numFmtId="0" fontId="1" fillId="0" borderId="4" xfId="50" applyFont="1" applyBorder="1">
      <alignment vertical="center"/>
    </xf>
    <xf numFmtId="0" fontId="1" fillId="0" borderId="5" xfId="50" applyFont="1" applyBorder="1">
      <alignment vertical="center"/>
    </xf>
    <xf numFmtId="0" fontId="1" fillId="0" borderId="5" xfId="50" applyFont="1" applyBorder="1" applyAlignment="1">
      <alignment horizontal="right" vertical="center"/>
    </xf>
    <xf numFmtId="0" fontId="1" fillId="2" borderId="5" xfId="50" applyFont="1" applyFill="1" applyBorder="1" applyAlignment="1">
      <alignment horizontal="center" vertical="center"/>
    </xf>
    <xf numFmtId="0" fontId="1" fillId="3" borderId="6" xfId="5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176" fontId="1" fillId="3" borderId="6" xfId="50" applyNumberFormat="1" applyFont="1" applyFill="1" applyBorder="1" applyAlignment="1">
      <alignment horizontal="center" vertical="center"/>
    </xf>
    <xf numFmtId="0" fontId="1" fillId="0" borderId="6" xfId="0" applyFont="1" applyBorder="1">
      <alignment vertical="center"/>
    </xf>
    <xf numFmtId="14" fontId="1" fillId="3" borderId="6" xfId="50" applyNumberFormat="1" applyFont="1" applyFill="1" applyBorder="1" applyAlignment="1">
      <alignment horizontal="center" vertical="center"/>
    </xf>
    <xf numFmtId="0" fontId="3" fillId="0" borderId="7" xfId="50" applyFont="1" applyBorder="1" applyAlignment="1">
      <alignment horizontal="center" vertical="center"/>
    </xf>
    <xf numFmtId="0" fontId="3" fillId="0" borderId="8" xfId="50" applyFont="1" applyBorder="1" applyAlignment="1">
      <alignment horizontal="center" vertical="center"/>
    </xf>
    <xf numFmtId="0" fontId="3" fillId="0" borderId="9" xfId="50" applyFont="1" applyBorder="1" applyAlignment="1">
      <alignment horizontal="center" vertical="center"/>
    </xf>
    <xf numFmtId="177" fontId="3" fillId="0" borderId="6" xfId="50" applyNumberFormat="1" applyFont="1" applyBorder="1" applyAlignment="1">
      <alignment horizontal="center" vertical="center"/>
    </xf>
    <xf numFmtId="0" fontId="1" fillId="2" borderId="10" xfId="50" applyFont="1" applyFill="1" applyBorder="1" applyAlignment="1">
      <alignment horizontal="center" vertical="center"/>
    </xf>
    <xf numFmtId="0" fontId="1" fillId="2" borderId="11" xfId="50" applyFont="1" applyFill="1" applyBorder="1" applyAlignment="1">
      <alignment horizontal="center" vertical="center"/>
    </xf>
    <xf numFmtId="0" fontId="1" fillId="0" borderId="0" xfId="50" applyFont="1" applyFill="1" applyBorder="1">
      <alignment vertical="center"/>
    </xf>
    <xf numFmtId="14" fontId="1" fillId="2" borderId="0" xfId="50" applyNumberFormat="1" applyFont="1" applyFill="1" applyBorder="1" applyAlignment="1">
      <alignment horizontal="center" vertical="center"/>
    </xf>
    <xf numFmtId="0" fontId="1" fillId="0" borderId="5" xfId="50" applyFont="1" applyFill="1" applyBorder="1">
      <alignment vertical="center"/>
    </xf>
    <xf numFmtId="0" fontId="1" fillId="2" borderId="12" xfId="50" applyFont="1" applyFill="1" applyBorder="1" applyAlignment="1">
      <alignment horizontal="center" vertical="center"/>
    </xf>
    <xf numFmtId="0" fontId="1" fillId="3" borderId="6" xfId="50" applyFont="1" applyFill="1" applyBorder="1" applyAlignment="1">
      <alignment horizontal="center" vertical="center" wrapText="1"/>
    </xf>
    <xf numFmtId="176" fontId="1" fillId="3" borderId="7" xfId="50" applyNumberFormat="1" applyFont="1" applyFill="1" applyBorder="1" applyAlignment="1">
      <alignment horizontal="center" vertical="center"/>
    </xf>
    <xf numFmtId="176" fontId="1" fillId="3" borderId="9" xfId="50" applyNumberFormat="1" applyFont="1" applyFill="1" applyBorder="1" applyAlignment="1">
      <alignment horizontal="center" vertical="center"/>
    </xf>
    <xf numFmtId="0" fontId="1" fillId="3" borderId="6" xfId="50" applyFont="1" applyFill="1" applyBorder="1" applyAlignment="1">
      <alignment vertical="center" wrapText="1"/>
    </xf>
    <xf numFmtId="177" fontId="3" fillId="0" borderId="7" xfId="50" applyNumberFormat="1" applyFont="1" applyBorder="1" applyAlignment="1">
      <alignment horizontal="center" vertical="center"/>
    </xf>
    <xf numFmtId="177" fontId="3" fillId="0" borderId="9" xfId="50" applyNumberFormat="1" applyFont="1" applyBorder="1" applyAlignment="1">
      <alignment horizontal="center" vertical="center"/>
    </xf>
    <xf numFmtId="0" fontId="3" fillId="0" borderId="6" xfId="50" applyFont="1" applyBorder="1" applyAlignment="1">
      <alignment vertical="center"/>
    </xf>
    <xf numFmtId="0" fontId="4" fillId="0" borderId="0" xfId="0" applyFont="1" applyFill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178" fontId="0" fillId="0" borderId="0" xfId="0" applyNumberFormat="1" applyFont="1">
      <alignment vertical="center"/>
    </xf>
    <xf numFmtId="0" fontId="4" fillId="0" borderId="0" xfId="5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0" fillId="4" borderId="6" xfId="0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179" fontId="5" fillId="6" borderId="6" xfId="0" applyNumberFormat="1" applyFont="1" applyFill="1" applyBorder="1" applyAlignment="1">
      <alignment horizontal="center" vertical="center"/>
    </xf>
    <xf numFmtId="179" fontId="5" fillId="7" borderId="6" xfId="0" applyNumberFormat="1" applyFont="1" applyFill="1" applyBorder="1" applyAlignment="1">
      <alignment horizontal="center" vertical="center"/>
    </xf>
    <xf numFmtId="178" fontId="5" fillId="6" borderId="6" xfId="0" applyNumberFormat="1" applyFont="1" applyFill="1" applyBorder="1" applyAlignment="1">
      <alignment horizontal="center" vertical="center"/>
    </xf>
    <xf numFmtId="0" fontId="5" fillId="6" borderId="6" xfId="0" applyFont="1" applyFill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3" borderId="13" xfId="0" applyFont="1" applyFill="1" applyBorder="1" applyAlignment="1">
      <alignment horizontal="center" vertical="center"/>
    </xf>
    <xf numFmtId="178" fontId="0" fillId="0" borderId="13" xfId="0" applyNumberFormat="1" applyFont="1" applyBorder="1" applyAlignment="1">
      <alignment horizontal="center" vertical="center"/>
    </xf>
    <xf numFmtId="178" fontId="0" fillId="0" borderId="6" xfId="0" applyNumberFormat="1" applyFont="1" applyBorder="1" applyAlignment="1">
      <alignment horizontal="right" vertical="center"/>
    </xf>
    <xf numFmtId="0" fontId="0" fillId="0" borderId="14" xfId="0" applyFont="1" applyBorder="1" applyAlignment="1">
      <alignment horizontal="center" vertical="center"/>
    </xf>
    <xf numFmtId="0" fontId="0" fillId="3" borderId="14" xfId="0" applyFont="1" applyFill="1" applyBorder="1" applyAlignment="1">
      <alignment horizontal="center" vertical="center"/>
    </xf>
    <xf numFmtId="178" fontId="0" fillId="0" borderId="14" xfId="0" applyNumberFormat="1" applyFont="1" applyBorder="1" applyAlignment="1">
      <alignment horizontal="center" vertical="center"/>
    </xf>
    <xf numFmtId="178" fontId="0" fillId="6" borderId="6" xfId="0" applyNumberFormat="1" applyFont="1" applyFill="1" applyBorder="1" applyAlignment="1">
      <alignment horizontal="right" vertical="center"/>
    </xf>
    <xf numFmtId="178" fontId="0" fillId="0" borderId="6" xfId="0" applyNumberFormat="1" applyFont="1" applyFill="1" applyBorder="1" applyAlignment="1">
      <alignment horizontal="right" vertical="center"/>
    </xf>
    <xf numFmtId="0" fontId="0" fillId="0" borderId="15" xfId="0" applyFont="1" applyFill="1" applyBorder="1" applyAlignment="1">
      <alignment horizontal="center" vertical="center"/>
    </xf>
    <xf numFmtId="0" fontId="0" fillId="3" borderId="15" xfId="0" applyFont="1" applyFill="1" applyBorder="1" applyAlignment="1">
      <alignment horizontal="center" vertical="center"/>
    </xf>
    <xf numFmtId="178" fontId="0" fillId="0" borderId="15" xfId="0" applyNumberFormat="1" applyFont="1" applyFill="1" applyBorder="1" applyAlignment="1">
      <alignment horizontal="center" vertical="center"/>
    </xf>
    <xf numFmtId="176" fontId="0" fillId="0" borderId="6" xfId="50" applyNumberFormat="1" applyFont="1" applyFill="1" applyBorder="1" applyAlignment="1">
      <alignment horizontal="right" vertical="center"/>
    </xf>
    <xf numFmtId="178" fontId="4" fillId="0" borderId="6" xfId="0" applyNumberFormat="1" applyFont="1" applyFill="1" applyBorder="1" applyAlignment="1">
      <alignment horizontal="right" vertical="center"/>
    </xf>
    <xf numFmtId="0" fontId="4" fillId="8" borderId="6" xfId="0" applyFont="1" applyFill="1" applyBorder="1" applyAlignment="1">
      <alignment horizontal="center" vertical="center"/>
    </xf>
    <xf numFmtId="178" fontId="4" fillId="8" borderId="6" xfId="0" applyNumberFormat="1" applyFont="1" applyFill="1" applyBorder="1" applyAlignment="1">
      <alignment horizontal="right" vertical="center"/>
    </xf>
    <xf numFmtId="0" fontId="0" fillId="0" borderId="15" xfId="0" applyFont="1" applyBorder="1" applyAlignment="1">
      <alignment horizontal="center" vertical="center"/>
    </xf>
    <xf numFmtId="178" fontId="0" fillId="0" borderId="15" xfId="0" applyNumberFormat="1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3" borderId="6" xfId="0" applyFont="1" applyFill="1" applyBorder="1" applyAlignment="1">
      <alignment horizontal="center" vertical="center"/>
    </xf>
    <xf numFmtId="0" fontId="0" fillId="0" borderId="6" xfId="0" applyFont="1" applyBorder="1" applyAlignment="1">
      <alignment horizontal="right" vertical="center"/>
    </xf>
    <xf numFmtId="176" fontId="0" fillId="0" borderId="6" xfId="0" applyNumberFormat="1" applyFont="1" applyFill="1" applyBorder="1" applyAlignment="1">
      <alignment horizontal="right" vertical="center"/>
    </xf>
    <xf numFmtId="176" fontId="0" fillId="3" borderId="6" xfId="0" applyNumberFormat="1" applyFont="1" applyFill="1" applyBorder="1" applyAlignment="1">
      <alignment horizontal="right" vertical="center"/>
    </xf>
    <xf numFmtId="0" fontId="0" fillId="0" borderId="14" xfId="0" applyFont="1" applyFill="1" applyBorder="1" applyAlignment="1">
      <alignment horizontal="center" vertical="center"/>
    </xf>
    <xf numFmtId="176" fontId="0" fillId="6" borderId="6" xfId="0" applyNumberFormat="1" applyFont="1" applyFill="1" applyBorder="1" applyAlignment="1">
      <alignment horizontal="right" vertical="center"/>
    </xf>
    <xf numFmtId="0" fontId="4" fillId="0" borderId="15" xfId="0" applyFont="1" applyFill="1" applyBorder="1" applyAlignment="1">
      <alignment horizontal="center" vertical="center"/>
    </xf>
    <xf numFmtId="178" fontId="0" fillId="0" borderId="14" xfId="0" applyNumberFormat="1" applyFont="1" applyFill="1" applyBorder="1" applyAlignment="1">
      <alignment horizontal="center" vertical="center"/>
    </xf>
    <xf numFmtId="176" fontId="0" fillId="6" borderId="6" xfId="50" applyNumberFormat="1" applyFont="1" applyFill="1" applyBorder="1" applyAlignment="1">
      <alignment horizontal="right" vertical="center"/>
    </xf>
    <xf numFmtId="0" fontId="4" fillId="0" borderId="0" xfId="50" applyFont="1" applyAlignment="1">
      <alignment vertical="center"/>
    </xf>
    <xf numFmtId="0" fontId="2" fillId="0" borderId="0" xfId="50" applyFont="1" applyAlignment="1">
      <alignment vertical="center"/>
    </xf>
    <xf numFmtId="0" fontId="0" fillId="0" borderId="13" xfId="0" applyFont="1" applyBorder="1" applyAlignment="1">
      <alignment horizontal="left" vertical="center" wrapText="1"/>
    </xf>
    <xf numFmtId="0" fontId="0" fillId="0" borderId="14" xfId="0" applyFont="1" applyBorder="1" applyAlignment="1">
      <alignment horizontal="left" vertical="center" wrapText="1"/>
    </xf>
    <xf numFmtId="0" fontId="0" fillId="0" borderId="6" xfId="0" applyFont="1" applyFill="1" applyBorder="1" applyAlignment="1">
      <alignment horizontal="center" vertical="center"/>
    </xf>
    <xf numFmtId="0" fontId="4" fillId="8" borderId="6" xfId="0" applyFont="1" applyFill="1" applyBorder="1">
      <alignment vertical="center"/>
    </xf>
    <xf numFmtId="0" fontId="0" fillId="0" borderId="15" xfId="0" applyFont="1" applyBorder="1" applyAlignment="1">
      <alignment horizontal="left" vertical="center" wrapText="1"/>
    </xf>
    <xf numFmtId="0" fontId="0" fillId="0" borderId="6" xfId="0" applyFont="1" applyBorder="1">
      <alignment vertical="center"/>
    </xf>
    <xf numFmtId="0" fontId="0" fillId="0" borderId="13" xfId="0" applyFont="1" applyBorder="1" applyAlignment="1">
      <alignment horizontal="left" vertical="center"/>
    </xf>
    <xf numFmtId="0" fontId="0" fillId="0" borderId="14" xfId="0" applyFont="1" applyBorder="1" applyAlignment="1">
      <alignment horizontal="left" vertical="center"/>
    </xf>
    <xf numFmtId="0" fontId="0" fillId="0" borderId="15" xfId="0" applyFont="1" applyBorder="1" applyAlignment="1">
      <alignment horizontal="left" vertical="center"/>
    </xf>
    <xf numFmtId="0" fontId="4" fillId="0" borderId="6" xfId="0" applyFont="1" applyFill="1" applyBorder="1">
      <alignment vertical="center"/>
    </xf>
    <xf numFmtId="178" fontId="0" fillId="0" borderId="6" xfId="0" applyNumberFormat="1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0" fillId="3" borderId="6" xfId="0" applyFont="1" applyFill="1" applyBorder="1" applyAlignment="1">
      <alignment vertical="center"/>
    </xf>
    <xf numFmtId="0" fontId="4" fillId="6" borderId="7" xfId="0" applyFont="1" applyFill="1" applyBorder="1" applyAlignment="1">
      <alignment horizontal="center" vertical="center"/>
    </xf>
    <xf numFmtId="0" fontId="4" fillId="6" borderId="8" xfId="0" applyFont="1" applyFill="1" applyBorder="1" applyAlignment="1">
      <alignment horizontal="center" vertical="center"/>
    </xf>
    <xf numFmtId="0" fontId="5" fillId="7" borderId="8" xfId="0" applyFont="1" applyFill="1" applyBorder="1" applyAlignment="1">
      <alignment horizontal="center" vertical="center"/>
    </xf>
    <xf numFmtId="180" fontId="4" fillId="3" borderId="7" xfId="0" applyNumberFormat="1" applyFont="1" applyFill="1" applyBorder="1" applyAlignment="1">
      <alignment horizontal="center" vertical="center"/>
    </xf>
    <xf numFmtId="180" fontId="4" fillId="3" borderId="8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178" fontId="4" fillId="0" borderId="0" xfId="0" applyNumberFormat="1" applyFont="1" applyAlignment="1">
      <alignment horizontal="center" vertical="center"/>
    </xf>
    <xf numFmtId="0" fontId="5" fillId="9" borderId="6" xfId="0" applyFont="1" applyFill="1" applyBorder="1" applyAlignment="1">
      <alignment horizontal="center" vertical="center"/>
    </xf>
    <xf numFmtId="179" fontId="4" fillId="0" borderId="6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0302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0</xdr:rowOff>
    </xdr:from>
    <xdr:to>
      <xdr:col>5</xdr:col>
      <xdr:colOff>19050</xdr:colOff>
      <xdr:row>2</xdr:row>
      <xdr:rowOff>151130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7475" y="0"/>
          <a:ext cx="1264920" cy="6616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85"/>
  <sheetViews>
    <sheetView workbookViewId="0">
      <selection activeCell="L31" sqref="L31"/>
    </sheetView>
  </sheetViews>
  <sheetFormatPr defaultColWidth="9" defaultRowHeight="21" customHeight="1"/>
  <cols>
    <col min="1" max="1" width="9" style="38"/>
    <col min="2" max="2" width="16.7522123893805" style="39" customWidth="1"/>
    <col min="3" max="3" width="11.2212389380531" style="40"/>
    <col min="4" max="4" width="9" style="39"/>
    <col min="5" max="8" width="13.6725663716814" style="39" customWidth="1"/>
    <col min="9" max="9" width="24.8761061946903" style="39" customWidth="1"/>
    <col min="10" max="10" width="39.5044247787611" style="39" customWidth="1"/>
  </cols>
  <sheetData>
    <row r="2" customHeight="1" spans="3:12">
      <c r="C2" s="41" t="s">
        <v>0</v>
      </c>
      <c r="D2" s="41"/>
      <c r="E2" s="41"/>
      <c r="F2" s="41"/>
      <c r="G2" s="41"/>
      <c r="H2" s="41"/>
      <c r="I2" s="78"/>
      <c r="J2" s="78"/>
      <c r="K2" s="79"/>
      <c r="L2" s="79"/>
    </row>
    <row r="4" customHeight="1" spans="8:10">
      <c r="H4" s="42" t="s">
        <v>1</v>
      </c>
      <c r="I4" s="42"/>
      <c r="J4" s="42" t="s">
        <v>2</v>
      </c>
    </row>
    <row r="5" customHeight="1" spans="8:10">
      <c r="H5" s="43"/>
      <c r="I5" s="43"/>
      <c r="J5" s="43"/>
    </row>
    <row r="6" customHeight="1" spans="1:10">
      <c r="A6" s="44" t="s">
        <v>3</v>
      </c>
      <c r="B6" s="45" t="s">
        <v>4</v>
      </c>
      <c r="C6" s="46" t="s">
        <v>5</v>
      </c>
      <c r="D6" s="46"/>
      <c r="E6" s="46"/>
      <c r="F6" s="47" t="s">
        <v>6</v>
      </c>
      <c r="G6" s="47"/>
      <c r="H6" s="47"/>
      <c r="I6" s="47"/>
      <c r="J6" s="45" t="s">
        <v>7</v>
      </c>
    </row>
    <row r="7" customHeight="1" spans="1:10">
      <c r="A7" s="44"/>
      <c r="B7" s="45"/>
      <c r="C7" s="48" t="s">
        <v>8</v>
      </c>
      <c r="D7" s="49" t="s">
        <v>9</v>
      </c>
      <c r="E7" s="46" t="s">
        <v>10</v>
      </c>
      <c r="F7" s="47" t="s">
        <v>11</v>
      </c>
      <c r="G7" s="47" t="s">
        <v>12</v>
      </c>
      <c r="H7" s="47" t="s">
        <v>13</v>
      </c>
      <c r="I7" s="47" t="s">
        <v>14</v>
      </c>
      <c r="J7" s="45"/>
    </row>
    <row r="8" customHeight="1" spans="1:10">
      <c r="A8" s="50">
        <v>1</v>
      </c>
      <c r="B8" s="51" t="s">
        <v>15</v>
      </c>
      <c r="C8" s="52">
        <v>0</v>
      </c>
      <c r="D8" s="50">
        <v>0</v>
      </c>
      <c r="E8" s="52">
        <v>0</v>
      </c>
      <c r="F8" s="53">
        <v>333.1</v>
      </c>
      <c r="G8" s="53">
        <v>0</v>
      </c>
      <c r="H8" s="53">
        <f t="shared" ref="H8:H16" si="0">F8+G8</f>
        <v>333.1</v>
      </c>
      <c r="I8" s="69" t="s">
        <v>16</v>
      </c>
      <c r="J8" s="80" t="s">
        <v>17</v>
      </c>
    </row>
    <row r="9" customHeight="1" spans="1:10">
      <c r="A9" s="54"/>
      <c r="B9" s="55"/>
      <c r="C9" s="56"/>
      <c r="D9" s="54"/>
      <c r="E9" s="56"/>
      <c r="F9" s="53">
        <v>72.58</v>
      </c>
      <c r="G9" s="53">
        <v>0</v>
      </c>
      <c r="H9" s="53">
        <f t="shared" si="0"/>
        <v>72.58</v>
      </c>
      <c r="I9" s="69" t="s">
        <v>18</v>
      </c>
      <c r="J9" s="81"/>
    </row>
    <row r="10" customHeight="1" spans="1:10">
      <c r="A10" s="54"/>
      <c r="B10" s="55"/>
      <c r="C10" s="56"/>
      <c r="D10" s="54"/>
      <c r="E10" s="56"/>
      <c r="F10" s="53">
        <v>56.93</v>
      </c>
      <c r="G10" s="53">
        <v>0</v>
      </c>
      <c r="H10" s="53">
        <f t="shared" si="0"/>
        <v>56.93</v>
      </c>
      <c r="I10" s="69" t="s">
        <v>19</v>
      </c>
      <c r="J10" s="81"/>
    </row>
    <row r="11" customHeight="1" spans="1:10">
      <c r="A11" s="54"/>
      <c r="B11" s="55"/>
      <c r="C11" s="56"/>
      <c r="D11" s="54"/>
      <c r="E11" s="56"/>
      <c r="F11" s="53">
        <v>60.14</v>
      </c>
      <c r="G11" s="53">
        <v>0</v>
      </c>
      <c r="H11" s="53">
        <f t="shared" si="0"/>
        <v>60.14</v>
      </c>
      <c r="I11" s="82" t="s">
        <v>20</v>
      </c>
      <c r="J11" s="81"/>
    </row>
    <row r="12" customHeight="1" spans="1:10">
      <c r="A12" s="54"/>
      <c r="B12" s="55"/>
      <c r="C12" s="56"/>
      <c r="D12" s="54"/>
      <c r="E12" s="56"/>
      <c r="F12" s="57">
        <v>494</v>
      </c>
      <c r="G12" s="53">
        <v>0</v>
      </c>
      <c r="H12" s="53">
        <f t="shared" si="0"/>
        <v>494</v>
      </c>
      <c r="I12" s="69" t="s">
        <v>21</v>
      </c>
      <c r="J12" s="81"/>
    </row>
    <row r="13" s="37" customFormat="1" customHeight="1" spans="1:10">
      <c r="A13" s="54"/>
      <c r="B13" s="55"/>
      <c r="C13" s="56"/>
      <c r="D13" s="54"/>
      <c r="E13" s="56"/>
      <c r="F13" s="58">
        <v>375</v>
      </c>
      <c r="G13" s="53">
        <v>0</v>
      </c>
      <c r="H13" s="53">
        <f t="shared" si="0"/>
        <v>375</v>
      </c>
      <c r="I13" s="69" t="s">
        <v>22</v>
      </c>
      <c r="J13" s="81"/>
    </row>
    <row r="14" s="37" customFormat="1" customHeight="1" spans="1:10">
      <c r="A14" s="54"/>
      <c r="B14" s="55"/>
      <c r="C14" s="56"/>
      <c r="D14" s="54"/>
      <c r="E14" s="56"/>
      <c r="F14" s="58">
        <v>3849</v>
      </c>
      <c r="G14" s="53">
        <v>0</v>
      </c>
      <c r="H14" s="53">
        <f t="shared" si="0"/>
        <v>3849</v>
      </c>
      <c r="I14" s="69" t="s">
        <v>23</v>
      </c>
      <c r="J14" s="81"/>
    </row>
    <row r="15" s="37" customFormat="1" customHeight="1" spans="1:10">
      <c r="A15" s="54"/>
      <c r="B15" s="55"/>
      <c r="C15" s="56"/>
      <c r="D15" s="54"/>
      <c r="E15" s="56"/>
      <c r="F15" s="58">
        <v>137</v>
      </c>
      <c r="G15" s="53">
        <v>0</v>
      </c>
      <c r="H15" s="53">
        <f t="shared" si="0"/>
        <v>137</v>
      </c>
      <c r="I15" s="69" t="s">
        <v>24</v>
      </c>
      <c r="J15" s="81"/>
    </row>
    <row r="16" s="37" customFormat="1" customHeight="1" spans="1:10">
      <c r="A16" s="59"/>
      <c r="B16" s="60"/>
      <c r="C16" s="61"/>
      <c r="D16" s="59"/>
      <c r="E16" s="61"/>
      <c r="F16" s="62">
        <v>171.6</v>
      </c>
      <c r="G16" s="63">
        <v>0</v>
      </c>
      <c r="H16" s="58">
        <f t="shared" si="0"/>
        <v>171.6</v>
      </c>
      <c r="I16" s="82" t="s">
        <v>25</v>
      </c>
      <c r="J16" s="81"/>
    </row>
    <row r="17" s="37" customFormat="1" customHeight="1" spans="1:10">
      <c r="A17" s="64"/>
      <c r="B17" s="64" t="s">
        <v>26</v>
      </c>
      <c r="C17" s="65">
        <f>SUM(C8)</f>
        <v>0</v>
      </c>
      <c r="D17" s="65">
        <f>SUM(D8)</f>
        <v>0</v>
      </c>
      <c r="E17" s="65">
        <f>SUM(E8)</f>
        <v>0</v>
      </c>
      <c r="F17" s="65">
        <f>SUM(F8:F16)</f>
        <v>5549.35</v>
      </c>
      <c r="G17" s="65">
        <f t="shared" ref="G17:H17" si="1">SUM(G8:G12)</f>
        <v>0</v>
      </c>
      <c r="H17" s="65">
        <f>SUM(H8:H16)</f>
        <v>5549.35</v>
      </c>
      <c r="I17" s="83"/>
      <c r="J17" s="84"/>
    </row>
    <row r="18" customHeight="1" spans="1:10">
      <c r="A18" s="50">
        <v>2</v>
      </c>
      <c r="B18" s="51" t="s">
        <v>27</v>
      </c>
      <c r="C18" s="52">
        <v>0</v>
      </c>
      <c r="D18" s="50">
        <v>0</v>
      </c>
      <c r="E18" s="52">
        <f>C18*D18</f>
        <v>0</v>
      </c>
      <c r="F18" s="53">
        <v>0</v>
      </c>
      <c r="G18" s="53">
        <v>0</v>
      </c>
      <c r="H18" s="53">
        <f>F18+G18</f>
        <v>0</v>
      </c>
      <c r="I18" s="85"/>
      <c r="J18" s="80" t="s">
        <v>28</v>
      </c>
    </row>
    <row r="19" customHeight="1" spans="1:10">
      <c r="A19" s="66"/>
      <c r="B19" s="60"/>
      <c r="C19" s="67"/>
      <c r="D19" s="66"/>
      <c r="E19" s="67"/>
      <c r="F19" s="53">
        <v>0</v>
      </c>
      <c r="G19" s="53">
        <v>0</v>
      </c>
      <c r="H19" s="53">
        <f t="shared" ref="H19" si="2">F19+G19</f>
        <v>0</v>
      </c>
      <c r="I19" s="85"/>
      <c r="J19" s="81"/>
    </row>
    <row r="20" s="37" customFormat="1" customHeight="1" spans="1:10">
      <c r="A20" s="64"/>
      <c r="B20" s="64" t="s">
        <v>29</v>
      </c>
      <c r="C20" s="65">
        <f>SUM(C18)</f>
        <v>0</v>
      </c>
      <c r="D20" s="65">
        <f>SUM(D18)</f>
        <v>0</v>
      </c>
      <c r="E20" s="65">
        <f>SUM(E18)</f>
        <v>0</v>
      </c>
      <c r="F20" s="65">
        <f>SUM(F18:F19)</f>
        <v>0</v>
      </c>
      <c r="G20" s="65">
        <f>SUM(G18:G19)</f>
        <v>0</v>
      </c>
      <c r="H20" s="65">
        <f>SUM(H18:H19)</f>
        <v>0</v>
      </c>
      <c r="I20" s="83"/>
      <c r="J20" s="84"/>
    </row>
    <row r="21" customHeight="1" spans="1:10">
      <c r="A21" s="68">
        <v>3</v>
      </c>
      <c r="B21" s="69" t="s">
        <v>30</v>
      </c>
      <c r="C21" s="53">
        <v>0</v>
      </c>
      <c r="D21" s="70">
        <v>0</v>
      </c>
      <c r="E21" s="53">
        <f>C21*D21</f>
        <v>0</v>
      </c>
      <c r="F21" s="53">
        <v>0</v>
      </c>
      <c r="G21" s="53">
        <v>0</v>
      </c>
      <c r="H21" s="53">
        <f>F21+G21</f>
        <v>0</v>
      </c>
      <c r="I21" s="85"/>
      <c r="J21" s="86" t="s">
        <v>31</v>
      </c>
    </row>
    <row r="22" customHeight="1" spans="1:10">
      <c r="A22" s="68"/>
      <c r="B22" s="69"/>
      <c r="C22" s="53"/>
      <c r="D22" s="70"/>
      <c r="E22" s="53"/>
      <c r="F22" s="53">
        <v>0</v>
      </c>
      <c r="G22" s="53">
        <v>0</v>
      </c>
      <c r="H22" s="53">
        <f>F22+G22</f>
        <v>0</v>
      </c>
      <c r="I22" s="85"/>
      <c r="J22" s="87"/>
    </row>
    <row r="23" customHeight="1" spans="1:10">
      <c r="A23" s="68"/>
      <c r="B23" s="69"/>
      <c r="C23" s="53"/>
      <c r="D23" s="70"/>
      <c r="E23" s="53"/>
      <c r="F23" s="53">
        <v>0</v>
      </c>
      <c r="G23" s="53">
        <v>0</v>
      </c>
      <c r="H23" s="53">
        <f>F23+G23</f>
        <v>0</v>
      </c>
      <c r="I23" s="85"/>
      <c r="J23" s="87"/>
    </row>
    <row r="24" customHeight="1" spans="1:10">
      <c r="A24" s="68"/>
      <c r="B24" s="69"/>
      <c r="C24" s="53"/>
      <c r="D24" s="70"/>
      <c r="E24" s="53"/>
      <c r="F24" s="53">
        <v>0</v>
      </c>
      <c r="G24" s="53">
        <v>0</v>
      </c>
      <c r="H24" s="53">
        <f>F24+G24</f>
        <v>0</v>
      </c>
      <c r="I24" s="85"/>
      <c r="J24" s="87"/>
    </row>
    <row r="25" s="37" customFormat="1" customHeight="1" spans="1:10">
      <c r="A25" s="64"/>
      <c r="B25" s="64" t="s">
        <v>32</v>
      </c>
      <c r="C25" s="65">
        <f>SUM(C21)</f>
        <v>0</v>
      </c>
      <c r="D25" s="65">
        <f t="shared" ref="D25:E25" si="3">SUM(D21)</f>
        <v>0</v>
      </c>
      <c r="E25" s="65">
        <f t="shared" si="3"/>
        <v>0</v>
      </c>
      <c r="F25" s="65">
        <f>SUM(F21:F24)</f>
        <v>0</v>
      </c>
      <c r="G25" s="65">
        <f t="shared" ref="G25:H25" si="4">SUM(G21:G24)</f>
        <v>0</v>
      </c>
      <c r="H25" s="65">
        <f t="shared" si="4"/>
        <v>0</v>
      </c>
      <c r="I25" s="83"/>
      <c r="J25" s="88"/>
    </row>
    <row r="26" customHeight="1" spans="1:10">
      <c r="A26" s="50">
        <v>4</v>
      </c>
      <c r="B26" s="51" t="s">
        <v>33</v>
      </c>
      <c r="C26" s="52">
        <v>0</v>
      </c>
      <c r="D26" s="50">
        <v>0</v>
      </c>
      <c r="E26" s="52">
        <v>0</v>
      </c>
      <c r="F26" s="71">
        <v>300</v>
      </c>
      <c r="G26" s="53">
        <v>0</v>
      </c>
      <c r="H26" s="53">
        <f>F26+G26</f>
        <v>300</v>
      </c>
      <c r="I26" s="69" t="s">
        <v>34</v>
      </c>
      <c r="J26" s="86" t="s">
        <v>35</v>
      </c>
    </row>
    <row r="27" customHeight="1" spans="1:10">
      <c r="A27" s="54"/>
      <c r="B27" s="55"/>
      <c r="C27" s="56"/>
      <c r="D27" s="54"/>
      <c r="E27" s="56"/>
      <c r="F27" s="72">
        <v>1569</v>
      </c>
      <c r="G27" s="53">
        <v>0</v>
      </c>
      <c r="H27" s="53">
        <f>F27+G27</f>
        <v>1569</v>
      </c>
      <c r="I27" s="69" t="s">
        <v>36</v>
      </c>
      <c r="J27" s="87"/>
    </row>
    <row r="28" s="37" customFormat="1" customHeight="1" spans="1:10">
      <c r="A28" s="73"/>
      <c r="B28" s="55"/>
      <c r="C28" s="56"/>
      <c r="D28" s="54"/>
      <c r="E28" s="56"/>
      <c r="F28" s="72">
        <v>1173.7</v>
      </c>
      <c r="G28" s="53">
        <v>0</v>
      </c>
      <c r="H28" s="53">
        <f t="shared" ref="H28:H33" si="5">F28+G28</f>
        <v>1173.7</v>
      </c>
      <c r="I28" s="69" t="s">
        <v>37</v>
      </c>
      <c r="J28" s="87"/>
    </row>
    <row r="29" s="37" customFormat="1" customHeight="1" spans="1:10">
      <c r="A29" s="73"/>
      <c r="B29" s="55"/>
      <c r="C29" s="56"/>
      <c r="D29" s="54"/>
      <c r="E29" s="56"/>
      <c r="F29" s="72">
        <v>63.9</v>
      </c>
      <c r="G29" s="53">
        <v>0</v>
      </c>
      <c r="H29" s="53">
        <f t="shared" si="5"/>
        <v>63.9</v>
      </c>
      <c r="I29" s="69" t="s">
        <v>38</v>
      </c>
      <c r="J29" s="87"/>
    </row>
    <row r="30" s="37" customFormat="1" customHeight="1" spans="1:10">
      <c r="A30" s="73"/>
      <c r="B30" s="55"/>
      <c r="C30" s="56"/>
      <c r="D30" s="54"/>
      <c r="E30" s="56"/>
      <c r="F30" s="72">
        <v>1889</v>
      </c>
      <c r="G30" s="53">
        <v>0</v>
      </c>
      <c r="H30" s="53">
        <f t="shared" si="5"/>
        <v>1889</v>
      </c>
      <c r="I30" s="69" t="s">
        <v>39</v>
      </c>
      <c r="J30" s="87"/>
    </row>
    <row r="31" s="37" customFormat="1" customHeight="1" spans="1:10">
      <c r="A31" s="73"/>
      <c r="B31" s="55"/>
      <c r="C31" s="56"/>
      <c r="D31" s="54"/>
      <c r="E31" s="56"/>
      <c r="F31" s="71">
        <v>161</v>
      </c>
      <c r="G31" s="53">
        <v>0</v>
      </c>
      <c r="H31" s="53">
        <f t="shared" si="5"/>
        <v>161</v>
      </c>
      <c r="I31" s="82" t="s">
        <v>40</v>
      </c>
      <c r="J31" s="87"/>
    </row>
    <row r="32" s="37" customFormat="1" customHeight="1" spans="1:10">
      <c r="A32" s="73"/>
      <c r="B32" s="55"/>
      <c r="C32" s="56"/>
      <c r="D32" s="54"/>
      <c r="E32" s="56"/>
      <c r="F32" s="71">
        <v>95</v>
      </c>
      <c r="G32" s="53">
        <v>0</v>
      </c>
      <c r="H32" s="53">
        <f t="shared" si="5"/>
        <v>95</v>
      </c>
      <c r="I32" s="82" t="s">
        <v>40</v>
      </c>
      <c r="J32" s="87"/>
    </row>
    <row r="33" s="37" customFormat="1" customHeight="1" spans="1:10">
      <c r="A33" s="59"/>
      <c r="B33" s="55"/>
      <c r="C33" s="56"/>
      <c r="D33" s="54"/>
      <c r="E33" s="56"/>
      <c r="F33" s="74">
        <v>2757.41</v>
      </c>
      <c r="G33" s="53">
        <v>0</v>
      </c>
      <c r="H33" s="53">
        <f t="shared" si="5"/>
        <v>2757.41</v>
      </c>
      <c r="I33" s="69" t="s">
        <v>41</v>
      </c>
      <c r="J33" s="87"/>
    </row>
    <row r="34" s="37" customFormat="1" customHeight="1" spans="1:10">
      <c r="A34" s="75"/>
      <c r="B34" s="55"/>
      <c r="C34" s="76"/>
      <c r="D34" s="73"/>
      <c r="E34" s="76"/>
      <c r="F34" s="77">
        <v>57</v>
      </c>
      <c r="G34" s="58">
        <v>0</v>
      </c>
      <c r="H34" s="53">
        <f t="shared" ref="H34:H39" si="6">F34+G34</f>
        <v>57</v>
      </c>
      <c r="I34" s="82" t="s">
        <v>42</v>
      </c>
      <c r="J34" s="87"/>
    </row>
    <row r="35" s="37" customFormat="1" customHeight="1" spans="1:10">
      <c r="A35" s="75"/>
      <c r="B35" s="55"/>
      <c r="C35" s="76"/>
      <c r="D35" s="73"/>
      <c r="E35" s="76"/>
      <c r="F35" s="62">
        <v>42.8</v>
      </c>
      <c r="G35" s="58">
        <v>0</v>
      </c>
      <c r="H35" s="53">
        <f t="shared" si="6"/>
        <v>42.8</v>
      </c>
      <c r="I35" s="82"/>
      <c r="J35" s="87"/>
    </row>
    <row r="36" s="37" customFormat="1" customHeight="1" spans="1:10">
      <c r="A36" s="75"/>
      <c r="B36" s="55"/>
      <c r="C36" s="76"/>
      <c r="D36" s="73"/>
      <c r="E36" s="76"/>
      <c r="F36" s="77">
        <v>119</v>
      </c>
      <c r="G36" s="58">
        <v>0</v>
      </c>
      <c r="H36" s="53">
        <f t="shared" si="6"/>
        <v>119</v>
      </c>
      <c r="I36" s="82" t="s">
        <v>42</v>
      </c>
      <c r="J36" s="87"/>
    </row>
    <row r="37" s="37" customFormat="1" customHeight="1" spans="1:10">
      <c r="A37" s="75"/>
      <c r="B37" s="55"/>
      <c r="C37" s="76"/>
      <c r="D37" s="73"/>
      <c r="E37" s="76"/>
      <c r="F37" s="62">
        <v>160</v>
      </c>
      <c r="G37" s="58">
        <v>0</v>
      </c>
      <c r="H37" s="53">
        <f t="shared" si="6"/>
        <v>160</v>
      </c>
      <c r="I37" s="82"/>
      <c r="J37" s="87"/>
    </row>
    <row r="38" s="37" customFormat="1" customHeight="1" spans="1:10">
      <c r="A38" s="75"/>
      <c r="B38" s="55"/>
      <c r="C38" s="76"/>
      <c r="D38" s="73"/>
      <c r="E38" s="76"/>
      <c r="F38" s="77">
        <v>23</v>
      </c>
      <c r="G38" s="58">
        <v>0</v>
      </c>
      <c r="H38" s="53">
        <f t="shared" si="6"/>
        <v>23</v>
      </c>
      <c r="I38" s="82" t="s">
        <v>42</v>
      </c>
      <c r="J38" s="87"/>
    </row>
    <row r="39" s="37" customFormat="1" customHeight="1" spans="1:10">
      <c r="A39" s="75"/>
      <c r="B39" s="60"/>
      <c r="C39" s="61"/>
      <c r="D39" s="59"/>
      <c r="E39" s="61"/>
      <c r="F39" s="62">
        <v>103.9</v>
      </c>
      <c r="G39" s="58">
        <v>0</v>
      </c>
      <c r="H39" s="53">
        <f t="shared" si="6"/>
        <v>103.9</v>
      </c>
      <c r="I39" s="89"/>
      <c r="J39" s="87"/>
    </row>
    <row r="40" s="37" customFormat="1" customHeight="1" spans="1:10">
      <c r="A40" s="64"/>
      <c r="B40" s="64" t="s">
        <v>43</v>
      </c>
      <c r="C40" s="65">
        <f>SUM(C26)</f>
        <v>0</v>
      </c>
      <c r="D40" s="65">
        <f t="shared" ref="D40:E40" si="7">SUM(D26)</f>
        <v>0</v>
      </c>
      <c r="E40" s="65">
        <f t="shared" si="7"/>
        <v>0</v>
      </c>
      <c r="F40" s="65">
        <f>SUM(F26:F39)</f>
        <v>8514.71</v>
      </c>
      <c r="G40" s="65">
        <f t="shared" ref="G40:H40" si="8">SUM(G26:G27)</f>
        <v>0</v>
      </c>
      <c r="H40" s="65">
        <f>SUM(H26:H39)</f>
        <v>8514.71</v>
      </c>
      <c r="I40" s="83"/>
      <c r="J40" s="88"/>
    </row>
    <row r="41" customHeight="1" spans="1:10">
      <c r="A41" s="50">
        <v>5</v>
      </c>
      <c r="B41" s="51" t="s">
        <v>44</v>
      </c>
      <c r="C41" s="52">
        <v>0</v>
      </c>
      <c r="D41" s="50">
        <v>0</v>
      </c>
      <c r="E41" s="52">
        <v>0</v>
      </c>
      <c r="F41" s="72">
        <v>70.5</v>
      </c>
      <c r="G41" s="53">
        <v>0</v>
      </c>
      <c r="H41" s="53">
        <f>F41+G41</f>
        <v>70.5</v>
      </c>
      <c r="I41" s="69" t="s">
        <v>45</v>
      </c>
      <c r="J41" s="80" t="s">
        <v>46</v>
      </c>
    </row>
    <row r="42" customHeight="1" spans="1:10">
      <c r="A42" s="66"/>
      <c r="B42" s="55"/>
      <c r="C42" s="56"/>
      <c r="D42" s="54"/>
      <c r="E42" s="56"/>
      <c r="F42" s="72">
        <v>330.65</v>
      </c>
      <c r="G42" s="53">
        <v>0</v>
      </c>
      <c r="H42" s="53">
        <f t="shared" ref="H42:H51" si="9">F42+G42</f>
        <v>330.65</v>
      </c>
      <c r="I42" s="69" t="s">
        <v>47</v>
      </c>
      <c r="J42" s="81"/>
    </row>
    <row r="43" s="37" customFormat="1" customHeight="1" spans="1:10">
      <c r="A43" s="75"/>
      <c r="B43" s="55"/>
      <c r="C43" s="76"/>
      <c r="D43" s="73"/>
      <c r="E43" s="76"/>
      <c r="F43" s="72">
        <v>596.36</v>
      </c>
      <c r="G43" s="53">
        <v>0</v>
      </c>
      <c r="H43" s="53">
        <f t="shared" si="9"/>
        <v>596.36</v>
      </c>
      <c r="I43" s="69" t="s">
        <v>48</v>
      </c>
      <c r="J43" s="81"/>
    </row>
    <row r="44" s="37" customFormat="1" customHeight="1" spans="1:10">
      <c r="A44" s="75"/>
      <c r="B44" s="55"/>
      <c r="C44" s="76"/>
      <c r="D44" s="73"/>
      <c r="E44" s="76"/>
      <c r="F44" s="72">
        <v>29.51</v>
      </c>
      <c r="G44" s="53">
        <v>0</v>
      </c>
      <c r="H44" s="53">
        <f t="shared" si="9"/>
        <v>29.51</v>
      </c>
      <c r="I44" s="69" t="s">
        <v>49</v>
      </c>
      <c r="J44" s="81"/>
    </row>
    <row r="45" s="37" customFormat="1" customHeight="1" spans="1:10">
      <c r="A45" s="75"/>
      <c r="B45" s="55"/>
      <c r="C45" s="76"/>
      <c r="D45" s="73"/>
      <c r="E45" s="76"/>
      <c r="F45" s="72">
        <v>156.46</v>
      </c>
      <c r="G45" s="53">
        <v>0</v>
      </c>
      <c r="H45" s="53">
        <f t="shared" si="9"/>
        <v>156.46</v>
      </c>
      <c r="I45" s="69" t="s">
        <v>50</v>
      </c>
      <c r="J45" s="81"/>
    </row>
    <row r="46" s="37" customFormat="1" customHeight="1" spans="1:10">
      <c r="A46" s="75"/>
      <c r="B46" s="55"/>
      <c r="C46" s="76"/>
      <c r="D46" s="73"/>
      <c r="E46" s="76"/>
      <c r="F46" s="72">
        <v>128.7</v>
      </c>
      <c r="G46" s="53">
        <v>0</v>
      </c>
      <c r="H46" s="53">
        <f t="shared" si="9"/>
        <v>128.7</v>
      </c>
      <c r="I46" s="69" t="s">
        <v>51</v>
      </c>
      <c r="J46" s="81"/>
    </row>
    <row r="47" s="37" customFormat="1" customHeight="1" spans="1:10">
      <c r="A47" s="75"/>
      <c r="B47" s="55"/>
      <c r="C47" s="76"/>
      <c r="D47" s="73"/>
      <c r="E47" s="76"/>
      <c r="F47" s="72">
        <v>87</v>
      </c>
      <c r="G47" s="53">
        <v>0</v>
      </c>
      <c r="H47" s="53">
        <f t="shared" si="9"/>
        <v>87</v>
      </c>
      <c r="I47" s="69" t="s">
        <v>52</v>
      </c>
      <c r="J47" s="81"/>
    </row>
    <row r="48" s="37" customFormat="1" customHeight="1" spans="1:10">
      <c r="A48" s="75"/>
      <c r="B48" s="55"/>
      <c r="C48" s="76"/>
      <c r="D48" s="73"/>
      <c r="E48" s="76"/>
      <c r="F48" s="72">
        <v>144</v>
      </c>
      <c r="G48" s="53">
        <v>0</v>
      </c>
      <c r="H48" s="53">
        <f t="shared" si="9"/>
        <v>144</v>
      </c>
      <c r="I48" s="69" t="s">
        <v>53</v>
      </c>
      <c r="J48" s="81"/>
    </row>
    <row r="49" s="37" customFormat="1" customHeight="1" spans="1:10">
      <c r="A49" s="75"/>
      <c r="B49" s="55"/>
      <c r="C49" s="76"/>
      <c r="D49" s="73"/>
      <c r="E49" s="76"/>
      <c r="F49" s="74">
        <v>158</v>
      </c>
      <c r="G49" s="53">
        <v>0</v>
      </c>
      <c r="H49" s="53">
        <f t="shared" si="9"/>
        <v>158</v>
      </c>
      <c r="I49" s="69" t="s">
        <v>54</v>
      </c>
      <c r="J49" s="81"/>
    </row>
    <row r="50" s="37" customFormat="1" customHeight="1" spans="1:10">
      <c r="A50" s="75"/>
      <c r="B50" s="55"/>
      <c r="C50" s="76"/>
      <c r="D50" s="73"/>
      <c r="E50" s="76"/>
      <c r="F50" s="74">
        <v>221</v>
      </c>
      <c r="G50" s="53">
        <v>0</v>
      </c>
      <c r="H50" s="53">
        <f t="shared" si="9"/>
        <v>221</v>
      </c>
      <c r="I50" s="69" t="s">
        <v>55</v>
      </c>
      <c r="J50" s="81"/>
    </row>
    <row r="51" s="37" customFormat="1" customHeight="1" spans="1:10">
      <c r="A51" s="75"/>
      <c r="B51" s="60"/>
      <c r="C51" s="61"/>
      <c r="D51" s="59"/>
      <c r="E51" s="61"/>
      <c r="F51" s="74">
        <v>200</v>
      </c>
      <c r="G51" s="53">
        <v>0</v>
      </c>
      <c r="H51" s="53">
        <f t="shared" si="9"/>
        <v>200</v>
      </c>
      <c r="I51" s="69" t="s">
        <v>56</v>
      </c>
      <c r="J51" s="81"/>
    </row>
    <row r="52" s="37" customFormat="1" customHeight="1" spans="1:10">
      <c r="A52" s="64"/>
      <c r="B52" s="64" t="s">
        <v>57</v>
      </c>
      <c r="C52" s="65">
        <f>SUM(C41)</f>
        <v>0</v>
      </c>
      <c r="D52" s="65">
        <f t="shared" ref="D52:E52" si="10">SUM(D41)</f>
        <v>0</v>
      </c>
      <c r="E52" s="65">
        <f t="shared" si="10"/>
        <v>0</v>
      </c>
      <c r="F52" s="65">
        <f>SUM(F41:F51)</f>
        <v>2122.18</v>
      </c>
      <c r="G52" s="65">
        <f>SUM(G41:G42)</f>
        <v>0</v>
      </c>
      <c r="H52" s="65">
        <f>SUM(H41:H51)</f>
        <v>2122.18</v>
      </c>
      <c r="I52" s="83"/>
      <c r="J52" s="84"/>
    </row>
    <row r="53" customHeight="1" spans="1:10">
      <c r="A53" s="68">
        <v>6</v>
      </c>
      <c r="B53" s="69" t="s">
        <v>58</v>
      </c>
      <c r="C53" s="53">
        <v>0</v>
      </c>
      <c r="D53" s="70">
        <v>0</v>
      </c>
      <c r="E53" s="53">
        <f>C53*D53</f>
        <v>0</v>
      </c>
      <c r="F53" s="53">
        <v>0</v>
      </c>
      <c r="G53" s="53">
        <v>0</v>
      </c>
      <c r="H53" s="53">
        <f t="shared" ref="H52:H70" si="11">F53+G53</f>
        <v>0</v>
      </c>
      <c r="I53" s="85"/>
      <c r="J53" s="80" t="s">
        <v>59</v>
      </c>
    </row>
    <row r="54" customHeight="1" spans="1:10">
      <c r="A54" s="68"/>
      <c r="B54" s="69"/>
      <c r="C54" s="53"/>
      <c r="D54" s="70"/>
      <c r="E54" s="53"/>
      <c r="F54" s="53">
        <v>0</v>
      </c>
      <c r="G54" s="53">
        <v>0</v>
      </c>
      <c r="H54" s="53">
        <f t="shared" si="11"/>
        <v>0</v>
      </c>
      <c r="I54" s="85"/>
      <c r="J54" s="87"/>
    </row>
    <row r="55" customHeight="1" spans="1:10">
      <c r="A55" s="68"/>
      <c r="B55" s="69"/>
      <c r="C55" s="53"/>
      <c r="D55" s="70"/>
      <c r="E55" s="53"/>
      <c r="F55" s="53">
        <v>0</v>
      </c>
      <c r="G55" s="53">
        <v>0</v>
      </c>
      <c r="H55" s="53">
        <f t="shared" si="11"/>
        <v>0</v>
      </c>
      <c r="I55" s="85"/>
      <c r="J55" s="87"/>
    </row>
    <row r="56" customHeight="1" spans="1:10">
      <c r="A56" s="68"/>
      <c r="B56" s="69"/>
      <c r="C56" s="53"/>
      <c r="D56" s="70"/>
      <c r="E56" s="53"/>
      <c r="F56" s="53">
        <v>0</v>
      </c>
      <c r="G56" s="53">
        <v>0</v>
      </c>
      <c r="H56" s="53">
        <f t="shared" si="11"/>
        <v>0</v>
      </c>
      <c r="I56" s="85"/>
      <c r="J56" s="87"/>
    </row>
    <row r="57" s="37" customFormat="1" customHeight="1" spans="1:10">
      <c r="A57" s="64"/>
      <c r="B57" s="64" t="s">
        <v>60</v>
      </c>
      <c r="C57" s="65">
        <f>SUM(C53)</f>
        <v>0</v>
      </c>
      <c r="D57" s="65">
        <f t="shared" ref="D57:E57" si="12">SUM(D53)</f>
        <v>0</v>
      </c>
      <c r="E57" s="65">
        <f t="shared" si="12"/>
        <v>0</v>
      </c>
      <c r="F57" s="65">
        <f>SUM(F53:F56)</f>
        <v>0</v>
      </c>
      <c r="G57" s="65">
        <f t="shared" ref="G57:H57" si="13">SUM(G53:G56)</f>
        <v>0</v>
      </c>
      <c r="H57" s="65">
        <f t="shared" si="13"/>
        <v>0</v>
      </c>
      <c r="I57" s="83"/>
      <c r="J57" s="88"/>
    </row>
    <row r="58" customHeight="1" spans="1:10">
      <c r="A58" s="68">
        <v>7</v>
      </c>
      <c r="B58" s="69" t="s">
        <v>61</v>
      </c>
      <c r="C58" s="53">
        <v>0</v>
      </c>
      <c r="D58" s="70">
        <v>0</v>
      </c>
      <c r="E58" s="53">
        <f>C58*D58</f>
        <v>0</v>
      </c>
      <c r="F58" s="53">
        <v>0</v>
      </c>
      <c r="G58" s="53">
        <v>0</v>
      </c>
      <c r="H58" s="53">
        <f t="shared" si="11"/>
        <v>0</v>
      </c>
      <c r="I58" s="85"/>
      <c r="J58" s="50"/>
    </row>
    <row r="59" customHeight="1" spans="1:10">
      <c r="A59" s="68"/>
      <c r="B59" s="69"/>
      <c r="C59" s="53"/>
      <c r="D59" s="70"/>
      <c r="E59" s="53"/>
      <c r="F59" s="53">
        <v>0</v>
      </c>
      <c r="G59" s="53">
        <v>0</v>
      </c>
      <c r="H59" s="53">
        <f t="shared" si="11"/>
        <v>0</v>
      </c>
      <c r="I59" s="85"/>
      <c r="J59" s="54"/>
    </row>
    <row r="60" customHeight="1" spans="1:10">
      <c r="A60" s="68"/>
      <c r="B60" s="69"/>
      <c r="C60" s="53"/>
      <c r="D60" s="70"/>
      <c r="E60" s="53"/>
      <c r="F60" s="53">
        <v>0</v>
      </c>
      <c r="G60" s="53">
        <v>0</v>
      </c>
      <c r="H60" s="53">
        <f t="shared" si="11"/>
        <v>0</v>
      </c>
      <c r="I60" s="85"/>
      <c r="J60" s="54"/>
    </row>
    <row r="61" customHeight="1" spans="1:10">
      <c r="A61" s="68"/>
      <c r="B61" s="69"/>
      <c r="C61" s="53"/>
      <c r="D61" s="70"/>
      <c r="E61" s="53"/>
      <c r="F61" s="53">
        <v>0</v>
      </c>
      <c r="G61" s="53">
        <v>0</v>
      </c>
      <c r="H61" s="53">
        <f t="shared" si="11"/>
        <v>0</v>
      </c>
      <c r="I61" s="85"/>
      <c r="J61" s="54"/>
    </row>
    <row r="62" s="37" customFormat="1" customHeight="1" spans="1:10">
      <c r="A62" s="64"/>
      <c r="B62" s="64" t="s">
        <v>62</v>
      </c>
      <c r="C62" s="65">
        <f>SUM(C58)</f>
        <v>0</v>
      </c>
      <c r="D62" s="65">
        <f t="shared" ref="D62:E62" si="14">SUM(D58)</f>
        <v>0</v>
      </c>
      <c r="E62" s="65">
        <f t="shared" si="14"/>
        <v>0</v>
      </c>
      <c r="F62" s="65">
        <f>SUM(F58:F61)</f>
        <v>0</v>
      </c>
      <c r="G62" s="65">
        <f t="shared" ref="G62:H62" si="15">SUM(G58:G61)</f>
        <v>0</v>
      </c>
      <c r="H62" s="65">
        <f t="shared" si="15"/>
        <v>0</v>
      </c>
      <c r="I62" s="83"/>
      <c r="J62" s="66"/>
    </row>
    <row r="63" customHeight="1" spans="1:10">
      <c r="A63" s="68">
        <v>8</v>
      </c>
      <c r="B63" s="69" t="s">
        <v>63</v>
      </c>
      <c r="C63" s="53">
        <v>0</v>
      </c>
      <c r="D63" s="70">
        <v>0</v>
      </c>
      <c r="E63" s="53">
        <f>C63*D63</f>
        <v>0</v>
      </c>
      <c r="F63" s="53">
        <v>0</v>
      </c>
      <c r="G63" s="53">
        <v>0</v>
      </c>
      <c r="H63" s="53">
        <f t="shared" si="11"/>
        <v>0</v>
      </c>
      <c r="I63" s="85"/>
      <c r="J63" s="86" t="s">
        <v>64</v>
      </c>
    </row>
    <row r="64" customHeight="1" spans="1:10">
      <c r="A64" s="68"/>
      <c r="B64" s="69"/>
      <c r="C64" s="53"/>
      <c r="D64" s="70"/>
      <c r="E64" s="53"/>
      <c r="F64" s="53">
        <v>0</v>
      </c>
      <c r="G64" s="53">
        <v>0</v>
      </c>
      <c r="H64" s="53">
        <f t="shared" si="11"/>
        <v>0</v>
      </c>
      <c r="I64" s="85"/>
      <c r="J64" s="87"/>
    </row>
    <row r="65" s="37" customFormat="1" customHeight="1" spans="1:10">
      <c r="A65" s="64"/>
      <c r="B65" s="64" t="s">
        <v>65</v>
      </c>
      <c r="C65" s="65">
        <f>SUM(C63)</f>
        <v>0</v>
      </c>
      <c r="D65" s="65">
        <f t="shared" ref="D65:E65" si="16">SUM(D63)</f>
        <v>0</v>
      </c>
      <c r="E65" s="65">
        <f t="shared" si="16"/>
        <v>0</v>
      </c>
      <c r="F65" s="65">
        <f>SUM(F63:F64)</f>
        <v>0</v>
      </c>
      <c r="G65" s="65">
        <f t="shared" ref="G65:H65" si="17">SUM(G63:G64)</f>
        <v>0</v>
      </c>
      <c r="H65" s="65">
        <f t="shared" si="17"/>
        <v>0</v>
      </c>
      <c r="I65" s="83"/>
      <c r="J65" s="88"/>
    </row>
    <row r="66" customHeight="1" spans="1:10">
      <c r="A66" s="68">
        <v>9</v>
      </c>
      <c r="B66" s="69" t="s">
        <v>66</v>
      </c>
      <c r="C66" s="53">
        <v>0</v>
      </c>
      <c r="D66" s="70">
        <v>0</v>
      </c>
      <c r="E66" s="53">
        <f>C66*D66</f>
        <v>0</v>
      </c>
      <c r="F66" s="53">
        <v>0</v>
      </c>
      <c r="G66" s="53">
        <v>0</v>
      </c>
      <c r="H66" s="53">
        <f t="shared" si="11"/>
        <v>0</v>
      </c>
      <c r="I66" s="85"/>
      <c r="J66" s="80" t="s">
        <v>67</v>
      </c>
    </row>
    <row r="67" customHeight="1" spans="1:10">
      <c r="A67" s="68"/>
      <c r="B67" s="69"/>
      <c r="C67" s="53"/>
      <c r="D67" s="70"/>
      <c r="E67" s="53"/>
      <c r="F67" s="53">
        <v>0</v>
      </c>
      <c r="G67" s="53">
        <v>0</v>
      </c>
      <c r="H67" s="53">
        <f t="shared" si="11"/>
        <v>0</v>
      </c>
      <c r="I67" s="85"/>
      <c r="J67" s="81"/>
    </row>
    <row r="68" customHeight="1" spans="1:10">
      <c r="A68" s="68"/>
      <c r="B68" s="69"/>
      <c r="C68" s="53"/>
      <c r="D68" s="70"/>
      <c r="E68" s="53"/>
      <c r="F68" s="53">
        <v>0</v>
      </c>
      <c r="G68" s="53">
        <v>0</v>
      </c>
      <c r="H68" s="53">
        <f t="shared" si="11"/>
        <v>0</v>
      </c>
      <c r="I68" s="85"/>
      <c r="J68" s="81"/>
    </row>
    <row r="69" s="37" customFormat="1" customHeight="1" spans="1:10">
      <c r="A69" s="64"/>
      <c r="B69" s="64" t="s">
        <v>68</v>
      </c>
      <c r="C69" s="65">
        <f>SUM(C66)</f>
        <v>0</v>
      </c>
      <c r="D69" s="65">
        <f t="shared" ref="D69:E69" si="18">SUM(D66)</f>
        <v>0</v>
      </c>
      <c r="E69" s="65">
        <f t="shared" si="18"/>
        <v>0</v>
      </c>
      <c r="F69" s="65">
        <f>SUM(F66:F68)</f>
        <v>0</v>
      </c>
      <c r="G69" s="65">
        <f t="shared" ref="G69:H69" si="19">SUM(G66:G68)</f>
        <v>0</v>
      </c>
      <c r="H69" s="65">
        <f t="shared" si="19"/>
        <v>0</v>
      </c>
      <c r="I69" s="83"/>
      <c r="J69" s="84"/>
    </row>
    <row r="70" customHeight="1" spans="1:10">
      <c r="A70" s="50">
        <v>10</v>
      </c>
      <c r="B70" s="69" t="s">
        <v>69</v>
      </c>
      <c r="C70" s="90">
        <v>0</v>
      </c>
      <c r="D70" s="91">
        <v>0</v>
      </c>
      <c r="E70" s="90">
        <v>0</v>
      </c>
      <c r="F70" s="53">
        <v>4795</v>
      </c>
      <c r="G70" s="53">
        <v>0</v>
      </c>
      <c r="H70" s="53">
        <f t="shared" si="11"/>
        <v>4795</v>
      </c>
      <c r="I70" s="68" t="s">
        <v>70</v>
      </c>
      <c r="J70" s="50"/>
    </row>
    <row r="71" customHeight="1" spans="1:10">
      <c r="A71" s="54"/>
      <c r="B71" s="69" t="s">
        <v>71</v>
      </c>
      <c r="C71" s="90">
        <v>0</v>
      </c>
      <c r="D71" s="91">
        <v>0</v>
      </c>
      <c r="E71" s="90">
        <v>0</v>
      </c>
      <c r="F71" s="53">
        <v>3160</v>
      </c>
      <c r="G71" s="53">
        <v>0</v>
      </c>
      <c r="H71" s="53">
        <f t="shared" ref="H71:H76" si="20">F71+G71</f>
        <v>3160</v>
      </c>
      <c r="I71" s="68" t="s">
        <v>72</v>
      </c>
      <c r="J71" s="54"/>
    </row>
    <row r="72" customHeight="1" spans="1:10">
      <c r="A72" s="54"/>
      <c r="B72" s="92"/>
      <c r="C72" s="90"/>
      <c r="D72" s="91"/>
      <c r="E72" s="90"/>
      <c r="F72" s="53">
        <v>0</v>
      </c>
      <c r="G72" s="53">
        <v>0</v>
      </c>
      <c r="H72" s="53">
        <f t="shared" si="20"/>
        <v>0</v>
      </c>
      <c r="I72" s="85"/>
      <c r="J72" s="54"/>
    </row>
    <row r="73" customHeight="1" spans="1:10">
      <c r="A73" s="54"/>
      <c r="B73" s="92"/>
      <c r="C73" s="90"/>
      <c r="D73" s="91"/>
      <c r="E73" s="90"/>
      <c r="F73" s="53">
        <v>0</v>
      </c>
      <c r="G73" s="53">
        <v>0</v>
      </c>
      <c r="H73" s="53">
        <f t="shared" si="20"/>
        <v>0</v>
      </c>
      <c r="I73" s="85"/>
      <c r="J73" s="54"/>
    </row>
    <row r="74" customHeight="1" spans="1:10">
      <c r="A74" s="54"/>
      <c r="B74" s="92"/>
      <c r="C74" s="90"/>
      <c r="D74" s="91"/>
      <c r="E74" s="90"/>
      <c r="F74" s="53">
        <v>0</v>
      </c>
      <c r="G74" s="53">
        <v>0</v>
      </c>
      <c r="H74" s="53">
        <f t="shared" si="20"/>
        <v>0</v>
      </c>
      <c r="I74" s="85"/>
      <c r="J74" s="54"/>
    </row>
    <row r="75" customHeight="1" spans="1:10">
      <c r="A75" s="54"/>
      <c r="B75" s="92"/>
      <c r="C75" s="90"/>
      <c r="D75" s="91"/>
      <c r="E75" s="90"/>
      <c r="F75" s="53">
        <v>0</v>
      </c>
      <c r="G75" s="53">
        <v>0</v>
      </c>
      <c r="H75" s="53">
        <f t="shared" si="20"/>
        <v>0</v>
      </c>
      <c r="I75" s="85"/>
      <c r="J75" s="54"/>
    </row>
    <row r="76" customHeight="1" spans="1:10">
      <c r="A76" s="66"/>
      <c r="B76" s="92"/>
      <c r="C76" s="90"/>
      <c r="D76" s="91"/>
      <c r="E76" s="90"/>
      <c r="F76" s="53">
        <v>0</v>
      </c>
      <c r="G76" s="53">
        <v>0</v>
      </c>
      <c r="H76" s="53">
        <f t="shared" si="20"/>
        <v>0</v>
      </c>
      <c r="I76" s="85"/>
      <c r="J76" s="54"/>
    </row>
    <row r="77" s="37" customFormat="1" customHeight="1" spans="1:10">
      <c r="A77" s="64"/>
      <c r="B77" s="64" t="s">
        <v>73</v>
      </c>
      <c r="C77" s="65">
        <f>SUM(C70)</f>
        <v>0</v>
      </c>
      <c r="D77" s="65">
        <f t="shared" ref="D77:E77" si="21">SUM(D70)</f>
        <v>0</v>
      </c>
      <c r="E77" s="65">
        <f t="shared" si="21"/>
        <v>0</v>
      </c>
      <c r="F77" s="65">
        <f>SUM(F70:F76)</f>
        <v>7955</v>
      </c>
      <c r="G77" s="65">
        <f t="shared" ref="G77:H77" si="22">SUM(G70:G76)</f>
        <v>0</v>
      </c>
      <c r="H77" s="65">
        <f t="shared" si="22"/>
        <v>7955</v>
      </c>
      <c r="I77" s="83"/>
      <c r="J77" s="66"/>
    </row>
    <row r="78" customHeight="1" spans="1:10">
      <c r="A78" s="64"/>
      <c r="B78" s="64" t="s">
        <v>74</v>
      </c>
      <c r="C78" s="65">
        <f>SUM(C77,C69,C65,C62,C57,C52,C40,C25,C20,C17)</f>
        <v>0</v>
      </c>
      <c r="D78" s="65">
        <f t="shared" ref="D78:H78" si="23">SUM(D77,D69,D65,D62,D57,D52,D40,D25,D20,D17)</f>
        <v>0</v>
      </c>
      <c r="E78" s="65">
        <f t="shared" si="23"/>
        <v>0</v>
      </c>
      <c r="F78" s="65">
        <f t="shared" si="23"/>
        <v>24141.24</v>
      </c>
      <c r="G78" s="65">
        <f t="shared" si="23"/>
        <v>0</v>
      </c>
      <c r="H78" s="65">
        <f t="shared" si="23"/>
        <v>24141.24</v>
      </c>
      <c r="I78" s="83"/>
      <c r="J78" s="85"/>
    </row>
    <row r="82" customHeight="1" spans="1:9">
      <c r="A82" s="93" t="s">
        <v>75</v>
      </c>
      <c r="B82" s="94"/>
      <c r="C82" s="95" t="s">
        <v>76</v>
      </c>
      <c r="D82" s="95"/>
      <c r="E82" s="95" t="s">
        <v>77</v>
      </c>
      <c r="F82" s="95"/>
      <c r="G82" s="95" t="s">
        <v>78</v>
      </c>
      <c r="H82" s="95"/>
      <c r="I82" s="101" t="s">
        <v>79</v>
      </c>
    </row>
    <row r="83" customHeight="1" spans="1:9">
      <c r="A83" s="96">
        <v>20000</v>
      </c>
      <c r="B83" s="97"/>
      <c r="C83" s="97">
        <f>H78</f>
        <v>24141.24</v>
      </c>
      <c r="D83" s="97"/>
      <c r="E83" s="97">
        <f>F78</f>
        <v>24141.24</v>
      </c>
      <c r="F83" s="97"/>
      <c r="G83" s="97">
        <f>G78</f>
        <v>0</v>
      </c>
      <c r="H83" s="97"/>
      <c r="I83" s="102">
        <f>A83-C83</f>
        <v>-4141.24</v>
      </c>
    </row>
    <row r="85" customHeight="1" spans="1:9">
      <c r="A85" s="98" t="s">
        <v>80</v>
      </c>
      <c r="B85" s="99"/>
      <c r="C85" s="100" t="s">
        <v>81</v>
      </c>
      <c r="D85" s="98"/>
      <c r="E85" s="98" t="s">
        <v>82</v>
      </c>
      <c r="F85" s="98"/>
      <c r="G85" s="98" t="s">
        <v>83</v>
      </c>
      <c r="H85" s="98"/>
      <c r="I85" s="99"/>
    </row>
  </sheetData>
  <mergeCells count="72">
    <mergeCell ref="C2:H2"/>
    <mergeCell ref="C6:E6"/>
    <mergeCell ref="F6:I6"/>
    <mergeCell ref="A82:B82"/>
    <mergeCell ref="C82:D82"/>
    <mergeCell ref="E82:F82"/>
    <mergeCell ref="G82:H82"/>
    <mergeCell ref="A83:B83"/>
    <mergeCell ref="C83:D83"/>
    <mergeCell ref="E83:F83"/>
    <mergeCell ref="G83:H83"/>
    <mergeCell ref="A6:A7"/>
    <mergeCell ref="A8:A16"/>
    <mergeCell ref="A18:A19"/>
    <mergeCell ref="A21:A24"/>
    <mergeCell ref="A26:A33"/>
    <mergeCell ref="A41:A42"/>
    <mergeCell ref="A53:A56"/>
    <mergeCell ref="A58:A61"/>
    <mergeCell ref="A63:A64"/>
    <mergeCell ref="A66:A68"/>
    <mergeCell ref="A70:A76"/>
    <mergeCell ref="B6:B7"/>
    <mergeCell ref="B8:B16"/>
    <mergeCell ref="B18:B19"/>
    <mergeCell ref="B21:B24"/>
    <mergeCell ref="B26:B39"/>
    <mergeCell ref="B41:B51"/>
    <mergeCell ref="B53:B56"/>
    <mergeCell ref="B58:B61"/>
    <mergeCell ref="B63:B64"/>
    <mergeCell ref="B66:B68"/>
    <mergeCell ref="C8:C16"/>
    <mergeCell ref="C18:C19"/>
    <mergeCell ref="C21:C24"/>
    <mergeCell ref="C26:C39"/>
    <mergeCell ref="C41:C51"/>
    <mergeCell ref="C53:C56"/>
    <mergeCell ref="C58:C61"/>
    <mergeCell ref="C63:C64"/>
    <mergeCell ref="C66:C68"/>
    <mergeCell ref="D8:D16"/>
    <mergeCell ref="D18:D19"/>
    <mergeCell ref="D21:D24"/>
    <mergeCell ref="D26:D39"/>
    <mergeCell ref="D41:D51"/>
    <mergeCell ref="D53:D56"/>
    <mergeCell ref="D58:D61"/>
    <mergeCell ref="D63:D64"/>
    <mergeCell ref="D66:D68"/>
    <mergeCell ref="E8:E16"/>
    <mergeCell ref="E18:E19"/>
    <mergeCell ref="E21:E24"/>
    <mergeCell ref="E26:E39"/>
    <mergeCell ref="E41:E51"/>
    <mergeCell ref="E53:E56"/>
    <mergeCell ref="E58:E61"/>
    <mergeCell ref="E63:E64"/>
    <mergeCell ref="E66:E68"/>
    <mergeCell ref="J4:J5"/>
    <mergeCell ref="J6:J7"/>
    <mergeCell ref="J8:J17"/>
    <mergeCell ref="J18:J20"/>
    <mergeCell ref="J21:J25"/>
    <mergeCell ref="J26:J40"/>
    <mergeCell ref="J41:J52"/>
    <mergeCell ref="J53:J57"/>
    <mergeCell ref="J58:J62"/>
    <mergeCell ref="J63:J65"/>
    <mergeCell ref="J66:J69"/>
    <mergeCell ref="J70:J77"/>
    <mergeCell ref="H4:I5"/>
  </mergeCells>
  <pageMargins left="0.699305555555556" right="0.699305555555556" top="0.75" bottom="0.75" header="0.3" footer="0.3"/>
  <pageSetup paperSize="9" scale="40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tabSelected="1" workbookViewId="0">
      <selection activeCell="L29" sqref="K29:L29"/>
    </sheetView>
  </sheetViews>
  <sheetFormatPr defaultColWidth="9" defaultRowHeight="13.5"/>
  <cols>
    <col min="1" max="1" width="1.50442477876106" customWidth="1"/>
    <col min="2" max="3" width="2.24778761061947" customWidth="1"/>
    <col min="4" max="4" width="12.1238938053097" customWidth="1"/>
    <col min="5" max="5" width="0.876106194690266" customWidth="1"/>
    <col min="6" max="6" width="18" customWidth="1"/>
    <col min="7" max="7" width="11.6283185840708" customWidth="1"/>
    <col min="8" max="8" width="11.1238938053097" customWidth="1"/>
    <col min="9" max="9" width="1" customWidth="1"/>
    <col min="10" max="10" width="11.8761061946903" customWidth="1"/>
    <col min="11" max="11" width="20.8761061946903" customWidth="1"/>
  </cols>
  <sheetData>
    <row r="1" ht="20.1" customHeight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2" ht="20.1" customHeight="1" spans="2:11">
      <c r="B2" s="1" t="s">
        <v>84</v>
      </c>
      <c r="C2" s="1"/>
      <c r="D2" s="1"/>
      <c r="E2" s="1"/>
      <c r="F2" s="1"/>
      <c r="G2" s="1"/>
      <c r="H2" s="1"/>
      <c r="I2" s="1"/>
      <c r="J2" s="1"/>
      <c r="K2" s="1"/>
    </row>
    <row r="5" ht="17.6" spans="1:11">
      <c r="A5" s="2" t="s">
        <v>85</v>
      </c>
      <c r="B5" s="2"/>
      <c r="C5" s="2"/>
      <c r="D5" s="2"/>
      <c r="E5" s="2"/>
      <c r="F5" s="2"/>
      <c r="G5" s="2"/>
      <c r="H5" s="2"/>
      <c r="I5" s="2"/>
      <c r="J5" s="2"/>
      <c r="K5" s="2"/>
    </row>
    <row r="7" ht="20.1" customHeight="1" spans="2:11">
      <c r="B7" s="3"/>
      <c r="C7" s="4"/>
      <c r="D7" s="5" t="s">
        <v>86</v>
      </c>
      <c r="E7" s="5"/>
      <c r="F7" s="6" t="s">
        <v>87</v>
      </c>
      <c r="G7" s="6"/>
      <c r="H7" s="5" t="s">
        <v>88</v>
      </c>
      <c r="I7" s="4"/>
      <c r="J7" s="6" t="s">
        <v>89</v>
      </c>
      <c r="K7" s="24"/>
    </row>
    <row r="8" ht="20.1" customHeight="1" spans="2:11">
      <c r="B8" s="7"/>
      <c r="C8" s="8"/>
      <c r="D8" s="9" t="s">
        <v>90</v>
      </c>
      <c r="E8" s="9"/>
      <c r="F8" s="10" t="s">
        <v>91</v>
      </c>
      <c r="G8" s="10"/>
      <c r="H8" s="9" t="s">
        <v>92</v>
      </c>
      <c r="I8" s="8"/>
      <c r="J8" s="10" t="s">
        <v>93</v>
      </c>
      <c r="K8" s="25"/>
    </row>
    <row r="9" ht="20.1" customHeight="1" spans="2:11">
      <c r="B9" s="7"/>
      <c r="C9" s="8"/>
      <c r="D9" s="9" t="s">
        <v>94</v>
      </c>
      <c r="E9" s="9"/>
      <c r="F9" s="10" t="s">
        <v>95</v>
      </c>
      <c r="G9" s="10"/>
      <c r="H9" s="9" t="s">
        <v>96</v>
      </c>
      <c r="I9" s="26"/>
      <c r="J9" s="27">
        <v>45497</v>
      </c>
      <c r="K9" s="25"/>
    </row>
    <row r="10" ht="20.1" customHeight="1" spans="2:11">
      <c r="B10" s="11"/>
      <c r="C10" s="12"/>
      <c r="D10" s="13"/>
      <c r="E10" s="13"/>
      <c r="F10" s="14"/>
      <c r="G10" s="14"/>
      <c r="H10" s="13" t="s">
        <v>97</v>
      </c>
      <c r="I10" s="28"/>
      <c r="J10" s="14" t="s">
        <v>98</v>
      </c>
      <c r="K10" s="29"/>
    </row>
    <row r="11" ht="20.1" customHeight="1"/>
    <row r="12" ht="20.1" customHeight="1" spans="2:11">
      <c r="B12" s="15"/>
      <c r="C12" s="15"/>
      <c r="D12" s="16" t="s">
        <v>99</v>
      </c>
      <c r="E12" s="15" t="s">
        <v>100</v>
      </c>
      <c r="F12" s="15"/>
      <c r="G12" s="17" t="s">
        <v>101</v>
      </c>
      <c r="H12" s="17" t="s">
        <v>102</v>
      </c>
      <c r="I12" s="17" t="s">
        <v>74</v>
      </c>
      <c r="J12" s="17"/>
      <c r="K12" s="30" t="s">
        <v>103</v>
      </c>
    </row>
    <row r="13" ht="20.1" customHeight="1" spans="2:11">
      <c r="B13" s="15">
        <v>1</v>
      </c>
      <c r="C13" s="15"/>
      <c r="D13" s="18" t="s">
        <v>91</v>
      </c>
      <c r="E13" s="15" t="s">
        <v>104</v>
      </c>
      <c r="F13" s="15"/>
      <c r="G13" s="17">
        <v>100</v>
      </c>
      <c r="H13" s="17">
        <v>5</v>
      </c>
      <c r="I13" s="31">
        <f>G13*H13</f>
        <v>500</v>
      </c>
      <c r="J13" s="32"/>
      <c r="K13" s="33"/>
    </row>
    <row r="14" ht="20.1" customHeight="1" spans="2:11">
      <c r="B14" s="15">
        <v>2</v>
      </c>
      <c r="C14" s="15"/>
      <c r="D14" s="18" t="s">
        <v>91</v>
      </c>
      <c r="E14" s="19">
        <v>45479</v>
      </c>
      <c r="F14" s="15"/>
      <c r="G14" s="17">
        <v>200</v>
      </c>
      <c r="H14" s="17">
        <v>1</v>
      </c>
      <c r="I14" s="31">
        <f t="shared" ref="I14:I15" si="0">G14*H14</f>
        <v>200</v>
      </c>
      <c r="J14" s="32"/>
      <c r="K14" s="33"/>
    </row>
    <row r="15" ht="20.1" customHeight="1" spans="2:11">
      <c r="B15" s="15">
        <v>3</v>
      </c>
      <c r="C15" s="15"/>
      <c r="D15" s="18"/>
      <c r="E15" s="15"/>
      <c r="F15" s="15"/>
      <c r="G15" s="17">
        <v>0</v>
      </c>
      <c r="H15" s="17">
        <v>0</v>
      </c>
      <c r="I15" s="31">
        <f t="shared" si="0"/>
        <v>0</v>
      </c>
      <c r="J15" s="32"/>
      <c r="K15" s="33"/>
    </row>
    <row r="16" ht="20.1" customHeight="1" spans="2:11">
      <c r="B16" s="20" t="s">
        <v>74</v>
      </c>
      <c r="C16" s="21"/>
      <c r="D16" s="21"/>
      <c r="E16" s="21"/>
      <c r="F16" s="22"/>
      <c r="G16" s="23"/>
      <c r="H16" s="23">
        <f>SUM(H1:H15)</f>
        <v>6</v>
      </c>
      <c r="I16" s="34">
        <f>SUM(I13:J15)</f>
        <v>700</v>
      </c>
      <c r="J16" s="35"/>
      <c r="K16" s="36"/>
    </row>
    <row r="17" ht="20.1" customHeight="1" spans="2:11">
      <c r="B17" s="1" t="s">
        <v>84</v>
      </c>
      <c r="C17" s="1"/>
      <c r="D17" s="1"/>
      <c r="E17" s="1"/>
      <c r="F17" s="1" t="s">
        <v>81</v>
      </c>
      <c r="G17" s="1" t="s">
        <v>105</v>
      </c>
      <c r="H17" s="1"/>
      <c r="I17" s="1"/>
      <c r="J17" s="1" t="s">
        <v>83</v>
      </c>
      <c r="K17" s="1"/>
    </row>
  </sheetData>
  <mergeCells count="22">
    <mergeCell ref="A5:K5"/>
    <mergeCell ref="F7:G7"/>
    <mergeCell ref="J7:K7"/>
    <mergeCell ref="F8:G8"/>
    <mergeCell ref="J8:K8"/>
    <mergeCell ref="F9:G9"/>
    <mergeCell ref="J9:K9"/>
    <mergeCell ref="J10:K10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F16"/>
    <mergeCell ref="I16:J16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杨天真</cp:lastModifiedBy>
  <dcterms:created xsi:type="dcterms:W3CDTF">2014-04-15T08:52:00Z</dcterms:created>
  <cp:lastPrinted>2017-09-06T05:53:00Z</cp:lastPrinted>
  <dcterms:modified xsi:type="dcterms:W3CDTF">2024-07-25T07:32:01Z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38B3D32FC35C4114ADBCF02E102C7A55_13</vt:lpwstr>
  </property>
</Properties>
</file>